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J:\Procurement\Policies &amp; Procedures\Contractor Travel Reimbursement Policy\"/>
    </mc:Choice>
  </mc:AlternateContent>
  <xr:revisionPtr revIDLastSave="0" documentId="13_ncr:1_{DC26D937-95D8-4CC7-8CA9-66D9B1C9C40F}" xr6:coauthVersionLast="47" xr6:coauthVersionMax="47" xr10:uidLastSave="{00000000-0000-0000-0000-000000000000}"/>
  <bookViews>
    <workbookView xWindow="1425" yWindow="480" windowWidth="20355" windowHeight="13575" xr2:uid="{00000000-000D-0000-FFFF-FFFF00000000}"/>
  </bookViews>
  <sheets>
    <sheet name="Policy &amp; Rates-Jan 1, 2025" sheetId="12" r:id="rId1"/>
    <sheet name="Travel Request" sheetId="10" r:id="rId2"/>
    <sheet name="Mileage Chart" sheetId="2" r:id="rId3"/>
    <sheet name="Example-Completed Request" sheetId="9" r:id="rId4"/>
  </sheets>
  <definedNames>
    <definedName name="_xlnm.Print_Area" localSheetId="3">'Example-Completed Request'!$A$2:$K$59</definedName>
    <definedName name="_xlnm.Print_Area" localSheetId="0">'Policy &amp; Rates-Jan 1, 2025'!$A$1:$M$54</definedName>
    <definedName name="_xlnm.Print_Area" localSheetId="1">'Travel Request'!$A$2:$K$60</definedName>
    <definedName name="_xlnm.Print_Titles" localSheetId="2">'Mileage Chart'!$A:$A,'Mileage Chart'!$2:$2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9" l="1"/>
  <c r="E11" i="9"/>
  <c r="E10" i="9"/>
  <c r="E28" i="10"/>
  <c r="E27" i="10"/>
  <c r="E26" i="10"/>
  <c r="E25" i="10"/>
  <c r="E24" i="10"/>
  <c r="E23" i="10"/>
  <c r="E22" i="10"/>
  <c r="E21" i="10"/>
  <c r="E20" i="10"/>
  <c r="E19" i="10"/>
  <c r="E18" i="10"/>
  <c r="E17" i="10"/>
  <c r="E16" i="10"/>
  <c r="E15" i="10"/>
  <c r="E14" i="10"/>
  <c r="E13" i="10"/>
  <c r="E12" i="10"/>
  <c r="E11" i="10"/>
  <c r="E10" i="10"/>
  <c r="E28" i="9"/>
  <c r="E27" i="9"/>
  <c r="E26" i="9"/>
  <c r="E25" i="9"/>
  <c r="E24" i="9"/>
  <c r="E23" i="9"/>
  <c r="E22" i="9"/>
  <c r="E21" i="9"/>
  <c r="E20" i="9"/>
  <c r="E19" i="9"/>
  <c r="E17" i="9"/>
  <c r="E16" i="9"/>
  <c r="E15" i="9"/>
  <c r="E14" i="9"/>
  <c r="E13" i="9"/>
  <c r="E12" i="9"/>
  <c r="K11" i="9" l="1"/>
  <c r="K10" i="9"/>
  <c r="K10" i="10"/>
  <c r="K28" i="10" l="1"/>
  <c r="K27" i="10"/>
  <c r="K26" i="10"/>
  <c r="K25" i="10"/>
  <c r="K24" i="10"/>
  <c r="K23" i="10"/>
  <c r="K22" i="10"/>
  <c r="K21" i="10"/>
  <c r="K20" i="10"/>
  <c r="K19" i="10"/>
  <c r="K18" i="10"/>
  <c r="K17" i="10"/>
  <c r="K16" i="10"/>
  <c r="K15" i="10"/>
  <c r="K14" i="10"/>
  <c r="K13" i="10"/>
  <c r="K12" i="10"/>
  <c r="K11" i="10"/>
  <c r="K18" i="9" l="1"/>
  <c r="K12" i="9"/>
  <c r="K13" i="9"/>
  <c r="K14" i="9"/>
  <c r="K15" i="9"/>
  <c r="K17" i="9"/>
  <c r="K19" i="9"/>
  <c r="K20" i="9"/>
  <c r="K21" i="9"/>
  <c r="K22" i="9"/>
  <c r="K23" i="9"/>
  <c r="K24" i="9"/>
  <c r="K25" i="9"/>
  <c r="K26" i="9"/>
  <c r="K27" i="9"/>
  <c r="E29" i="10"/>
  <c r="K28" i="9"/>
  <c r="D29" i="10"/>
  <c r="K47" i="10"/>
  <c r="K37" i="9"/>
  <c r="K46" i="9" s="1"/>
  <c r="D29" i="9"/>
  <c r="J16" i="9" l="1"/>
  <c r="K16" i="9" s="1"/>
  <c r="K29" i="9" s="1"/>
  <c r="K47" i="9" s="1"/>
  <c r="E29" i="9"/>
  <c r="K29" i="10"/>
  <c r="K48" i="10" s="1"/>
</calcChain>
</file>

<file path=xl/sharedStrings.xml><?xml version="1.0" encoding="utf-8"?>
<sst xmlns="http://schemas.openxmlformats.org/spreadsheetml/2006/main" count="309" uniqueCount="189">
  <si>
    <t>ITINERARY</t>
  </si>
  <si>
    <t>DATE</t>
  </si>
  <si>
    <t>PRIVATE AUTOMOBILE</t>
  </si>
  <si>
    <t># OF MILES</t>
  </si>
  <si>
    <t>$ AMOUNT</t>
  </si>
  <si>
    <t>LUNCH</t>
  </si>
  <si>
    <t>DINNER</t>
  </si>
  <si>
    <t>BREAK</t>
  </si>
  <si>
    <t>TOTAL</t>
  </si>
  <si>
    <t>SUB-TOTAL</t>
  </si>
  <si>
    <t>Albany</t>
  </si>
  <si>
    <t>Ashland</t>
  </si>
  <si>
    <t>Astoria</t>
  </si>
  <si>
    <t>Baker City</t>
  </si>
  <si>
    <t>Bend</t>
  </si>
  <si>
    <t>Burns</t>
  </si>
  <si>
    <t>Coos Bay</t>
  </si>
  <si>
    <t>Corvallis</t>
  </si>
  <si>
    <t>Eugene</t>
  </si>
  <si>
    <t>Florence</t>
  </si>
  <si>
    <t>Forest Grove</t>
  </si>
  <si>
    <t>Grants Pass</t>
  </si>
  <si>
    <t>Gresham</t>
  </si>
  <si>
    <t>Klamath Falls</t>
  </si>
  <si>
    <t>La Grande</t>
  </si>
  <si>
    <t>McMinnville</t>
  </si>
  <si>
    <t>Medford</t>
  </si>
  <si>
    <t>Newberg</t>
  </si>
  <si>
    <t>Newport</t>
  </si>
  <si>
    <t>Ontario</t>
  </si>
  <si>
    <t>Pendleton</t>
  </si>
  <si>
    <t>Portland</t>
  </si>
  <si>
    <t>Redmond</t>
  </si>
  <si>
    <t>Roseburg</t>
  </si>
  <si>
    <t>Salem</t>
  </si>
  <si>
    <t>Springfield</t>
  </si>
  <si>
    <t>The Dalles</t>
  </si>
  <si>
    <t>Tillamook</t>
  </si>
  <si>
    <t>Woodburn</t>
  </si>
  <si>
    <t>-</t>
  </si>
  <si>
    <t>Arlington</t>
  </si>
  <si>
    <t>Bandon</t>
  </si>
  <si>
    <t>Beaverton</t>
  </si>
  <si>
    <t>Brookings</t>
  </si>
  <si>
    <t>Clatskanie</t>
  </si>
  <si>
    <t>Condon</t>
  </si>
  <si>
    <t>Coquille</t>
  </si>
  <si>
    <t>Cottage Grove</t>
  </si>
  <si>
    <t>Dallas</t>
  </si>
  <si>
    <t>Elgin</t>
  </si>
  <si>
    <t>Enterprise</t>
  </si>
  <si>
    <t>Fossil</t>
  </si>
  <si>
    <t>Gold Beach</t>
  </si>
  <si>
    <t>Heppner</t>
  </si>
  <si>
    <t>Hermiston</t>
  </si>
  <si>
    <t>Hillsboro</t>
  </si>
  <si>
    <t>Hood River</t>
  </si>
  <si>
    <t>Independence</t>
  </si>
  <si>
    <t>John Day</t>
  </si>
  <si>
    <t>Junction City</t>
  </si>
  <si>
    <t>Lake Oswego</t>
  </si>
  <si>
    <t>Lakeview</t>
  </si>
  <si>
    <t>Lebanon</t>
  </si>
  <si>
    <t>Lincoln City</t>
  </si>
  <si>
    <t>Madras</t>
  </si>
  <si>
    <t>McDermitt</t>
  </si>
  <si>
    <t>Milton-Freewater</t>
  </si>
  <si>
    <t>Milwaukie</t>
  </si>
  <si>
    <t>North Bend</t>
  </si>
  <si>
    <t>Nyssa</t>
  </si>
  <si>
    <t>Oakridge</t>
  </si>
  <si>
    <t>Oregon City</t>
  </si>
  <si>
    <t>Prineville</t>
  </si>
  <si>
    <t>Rainier</t>
  </si>
  <si>
    <t>Reedsport</t>
  </si>
  <si>
    <t>St. Helens</t>
  </si>
  <si>
    <t>Seaside</t>
  </si>
  <si>
    <t>Sheridan</t>
  </si>
  <si>
    <t>Silverton</t>
  </si>
  <si>
    <t>Toledo</t>
  </si>
  <si>
    <t>Union</t>
  </si>
  <si>
    <t>Vale</t>
  </si>
  <si>
    <t>Vernonia</t>
  </si>
  <si>
    <t>Contractor Name</t>
  </si>
  <si>
    <t>Name of Person Preparing Request</t>
  </si>
  <si>
    <t>Preparer's Phone Number</t>
  </si>
  <si>
    <t>Date Prepared</t>
  </si>
  <si>
    <t>Preparer's E-mail</t>
  </si>
  <si>
    <t>LODGING 
PER DIEM</t>
  </si>
  <si>
    <r>
      <t xml:space="preserve">MEAL PER DIEM </t>
    </r>
    <r>
      <rPr>
        <b/>
        <vertAlign val="superscript"/>
        <sz val="8"/>
        <rFont val="Arial"/>
        <family val="2"/>
      </rPr>
      <t>(1)</t>
    </r>
  </si>
  <si>
    <t>(1)</t>
  </si>
  <si>
    <t>Contractor Address</t>
  </si>
  <si>
    <t>Jane Doe</t>
  </si>
  <si>
    <t>555-555-1000</t>
  </si>
  <si>
    <t>lodging tax</t>
  </si>
  <si>
    <t>hotel parking</t>
  </si>
  <si>
    <t>PURPOSE FOR TRAVEL:</t>
  </si>
  <si>
    <t>JaneDoe@email.com</t>
  </si>
  <si>
    <t>ABC Company</t>
  </si>
  <si>
    <t>1111 Maple Blvd, San Francisco, CA 94101</t>
  </si>
  <si>
    <t>gas for rental car</t>
  </si>
  <si>
    <r>
      <t xml:space="preserve">OTHER EXPENSES (airfare, fuel for rented vehicle, parking, tolls, lodging taxes, transportation fares, etc.) </t>
    </r>
    <r>
      <rPr>
        <b/>
        <vertAlign val="superscript"/>
        <sz val="9"/>
        <rFont val="Arial"/>
        <family val="2"/>
      </rPr>
      <t>(2)</t>
    </r>
  </si>
  <si>
    <t>See policy for situations that require receipts.</t>
  </si>
  <si>
    <t>(2)</t>
  </si>
  <si>
    <t xml:space="preserve"> </t>
  </si>
  <si>
    <t>Category</t>
  </si>
  <si>
    <t>Rate Summary</t>
  </si>
  <si>
    <t>MILEAGE, Private Vehicle:</t>
  </si>
  <si>
    <t>Dinner</t>
  </si>
  <si>
    <t>Breakfast</t>
  </si>
  <si>
    <t>If meals are provided at the meeting or event, no meal per diem is allowed.</t>
  </si>
  <si>
    <t>No meal per diem is allowed on one day trips.</t>
  </si>
  <si>
    <t>Lodging tax is reimbursed as a miscellaneous expense.</t>
  </si>
  <si>
    <t>Out-of-State, and Continental US Travel:</t>
  </si>
  <si>
    <t>Mileage can be calculated one of 3 ways:</t>
  </si>
  <si>
    <t>1) Mileage Chart (see Excel file)</t>
  </si>
  <si>
    <t>2) Actual mileage (from the odometer)</t>
  </si>
  <si>
    <t>3) Mapping software (e.g., mapquest.com)</t>
  </si>
  <si>
    <t>Mileage cannot be claimed in addition to fees for rented vehicles and fuel expenses for a rented vehicle.</t>
  </si>
  <si>
    <t>Contract #</t>
  </si>
  <si>
    <t>NON-CONTINENTAL US and OVERSEAS NON-FOREIGN AREAS (e.g., Alaska, Hawaii, Guam, etc.)</t>
  </si>
  <si>
    <t>Lodging*</t>
  </si>
  <si>
    <t>*</t>
  </si>
  <si>
    <t>Actual up to rate</t>
  </si>
  <si>
    <t>economy rental car</t>
  </si>
  <si>
    <t>4 day lodging tax</t>
  </si>
  <si>
    <t>4/21</t>
  </si>
  <si>
    <t>parking at SFO Airport</t>
  </si>
  <si>
    <t xml:space="preserve">Mileage not reimbursable unless one way trip exceeds 25 miles from origin to destination. </t>
  </si>
  <si>
    <t>OR Mileage Chart</t>
  </si>
  <si>
    <t>Lunch</t>
  </si>
  <si>
    <t>All Meals</t>
  </si>
  <si>
    <r>
      <t xml:space="preserve">No receipts are required for </t>
    </r>
    <r>
      <rPr>
        <sz val="10"/>
        <color indexed="8"/>
        <rFont val="Arial"/>
        <family val="2"/>
      </rPr>
      <t>meals</t>
    </r>
    <r>
      <rPr>
        <sz val="10"/>
        <color indexed="8"/>
        <rFont val="Arial"/>
        <family val="2"/>
      </rPr>
      <t xml:space="preserve"> and incidental expenses (these are reimbursed on a per diem basis).</t>
    </r>
  </si>
  <si>
    <t xml:space="preserve">Receipts are required for lodging and lodging tax. </t>
  </si>
  <si>
    <t>Lodging tax is reimbursed as a miscellaneous expense for Alaska, Hawaii, Puerto Rico, and US possessions. Lodging tax is included in the per diem for foreign travel.</t>
  </si>
  <si>
    <t>Requirements</t>
  </si>
  <si>
    <t>No receipts are required for meals and incidental expenses.</t>
  </si>
  <si>
    <t>Receipts are required for lodging and lodging tax.</t>
  </si>
  <si>
    <t>4/10-4/13</t>
  </si>
  <si>
    <t>4/13</t>
  </si>
  <si>
    <t>4/4</t>
  </si>
  <si>
    <t>See list of High-Low Rates for each applicable City</t>
  </si>
  <si>
    <t>Lodging tax is reimbursed as a miscellaneous expense and is prorated if actual lodging exceeds the Per-Diem Rate.</t>
  </si>
  <si>
    <t xml:space="preserve">The per diem equals the General Services Administration rates (see https://www.gsa.gov/travel/plan-book/per-diem-rates). </t>
  </si>
  <si>
    <t>Meal per diems for first and last calendar day of travel is calculated at 75% of per diem</t>
  </si>
  <si>
    <t>75% (1)</t>
  </si>
  <si>
    <t xml:space="preserve">
___________________________________________________________________________________________________
Signature                                                                                                        Date</t>
  </si>
  <si>
    <t>roundtrip airfare</t>
  </si>
  <si>
    <t>OTHER EXPENSES (airfare, fuel for rented vehicle, parking, tolls, lodging taxes, transportation fares, etc.) (2)</t>
  </si>
  <si>
    <t xml:space="preserve">
________________________________________________________________________________________
Signature                                                                                                                Date</t>
  </si>
  <si>
    <t>PRORATION of MEAL PER DIEM for First &amp; Last Date of Travel:</t>
  </si>
  <si>
    <r>
      <rPr>
        <b/>
        <sz val="10"/>
        <color indexed="8"/>
        <rFont val="Arial"/>
        <family val="2"/>
      </rPr>
      <t>Incidental Expenses:</t>
    </r>
    <r>
      <rPr>
        <sz val="10"/>
        <color indexed="8"/>
        <rFont val="Arial"/>
        <family val="2"/>
      </rPr>
      <t xml:space="preserve"> Incidental expenses are combined with the meal per diem rate and will not be separately reimbursed. Incidental expenses include, but are not limited to, expenses for laundry, cleaning and pressing of clothing, and fees and gratuities for services, such as for waiters, taxi drivers, and baggage handlers.</t>
    </r>
  </si>
  <si>
    <r>
      <rPr>
        <b/>
        <sz val="10"/>
        <color theme="1"/>
        <rFont val="Arial"/>
        <family val="2"/>
      </rPr>
      <t>Documentation:</t>
    </r>
    <r>
      <rPr>
        <sz val="10"/>
        <color theme="1"/>
        <rFont val="Arial"/>
        <family val="2"/>
      </rPr>
      <t xml:space="preserve"> It is preferred that requests for travel reimbursement be made by completing the Contractor's Travel Reimbursement Request. If Request form not used, substantially the same information must be documented on invoices.</t>
    </r>
  </si>
  <si>
    <r>
      <rPr>
        <b/>
        <sz val="10"/>
        <color indexed="8"/>
        <rFont val="Arial"/>
        <family val="2"/>
      </rPr>
      <t>Ground Transportation:</t>
    </r>
    <r>
      <rPr>
        <sz val="10"/>
        <color indexed="8"/>
        <rFont val="Arial"/>
        <family val="2"/>
      </rPr>
      <t xml:space="preserve">  Taxicab, Uber/Lyft, train (coach or business class only), and airport shuttle fees will be reimbursed. Receipts are required if over $25 per item.</t>
    </r>
  </si>
  <si>
    <t>All Other</t>
  </si>
  <si>
    <t>Contact CareOregon contract representative for current per diem rates for these locations.</t>
  </si>
  <si>
    <t xml:space="preserve">The first and last calendar day of travel is calculated at seventy-five percent (75%).  See https://www.gsa.gov/travel/plan-book/per-diem-rates/meals-and-incidental-expenses-mie-breakdown </t>
  </si>
  <si>
    <t>CareOregon
Contractor's Travel Reimbursement Request</t>
  </si>
  <si>
    <t>See Policy for situations that require receipts.</t>
  </si>
  <si>
    <t>I the undersigned believe the above charges to be accurate and permitted by the contract entered in between CareOregon and my company and the above expenses are not being reimbursed by any other source.</t>
  </si>
  <si>
    <t>CareOregon 
Contractor's Travel Reimbursement Request</t>
  </si>
  <si>
    <t>LEAVE San Francisco, CA/Portland</t>
  </si>
  <si>
    <t>In Portland</t>
  </si>
  <si>
    <t>RETURN Portland/San Francisco</t>
  </si>
  <si>
    <t>LEAVE Portland/ Seaside</t>
  </si>
  <si>
    <t>Portland/Astoria/Portland</t>
  </si>
  <si>
    <t>RETURN Seaside/ Portland</t>
  </si>
  <si>
    <t>Software implementation and training</t>
  </si>
  <si>
    <t>Software onsite technical support for Provider</t>
  </si>
  <si>
    <t>Amount receive on the first and last day of travel equals 75% of total M&amp;IE</t>
  </si>
  <si>
    <t xml:space="preserve">Instate Max Per-Diem
</t>
  </si>
  <si>
    <t>●</t>
  </si>
  <si>
    <t>Contractor travel to these locations is minimal and the federal tables are complicated. Call for per diem rates.</t>
  </si>
  <si>
    <r>
      <rPr>
        <b/>
        <sz val="10"/>
        <color theme="1"/>
        <rFont val="Arial"/>
        <family val="2"/>
      </rPr>
      <t xml:space="preserve">Applicable Rates: </t>
    </r>
    <r>
      <rPr>
        <sz val="10"/>
        <color theme="1"/>
        <rFont val="Arial"/>
        <family val="2"/>
      </rPr>
      <t xml:space="preserve">Travel expense reimbursement will be in accordance with the applicable rates at the time the expense is incurred, not the effective date of the contract.  The rates are only modified January of each year.  The current travel reimbursement rates may be found at: www.careoregon.org/contact-us/vendor-resources. </t>
    </r>
  </si>
  <si>
    <t>Meals &amp; Incidental Expenses</t>
  </si>
  <si>
    <t>Per-diem is not allowed on one day trips.</t>
  </si>
  <si>
    <t>The per-diem is for all Oregon cities. Incidental Expenses include gratutites &amp; fees for waiters, baggage handlers, taxi's, etc.)</t>
  </si>
  <si>
    <t>No receipts are required for meals and incidental expenses (these are reimbursed on a per-diem basis).</t>
  </si>
  <si>
    <t>If meals are provided at the meeting or event, no meal per-diem is allowed.</t>
  </si>
  <si>
    <r>
      <rPr>
        <b/>
        <sz val="10"/>
        <color theme="1"/>
        <rFont val="Arial"/>
        <family val="2"/>
      </rPr>
      <t>Travel Time:</t>
    </r>
    <r>
      <rPr>
        <sz val="10"/>
        <color theme="1"/>
        <rFont val="Arial"/>
        <family val="2"/>
      </rPr>
      <t xml:space="preserve"> Travel time (e.g. in-flight, ground trasnportation, etc.) is not a billable charge, unless specifically authorized in the contract. </t>
    </r>
  </si>
  <si>
    <r>
      <rPr>
        <b/>
        <sz val="10"/>
        <color indexed="8"/>
        <rFont val="Arial"/>
        <family val="2"/>
      </rPr>
      <t>Rented Vehicles:</t>
    </r>
    <r>
      <rPr>
        <sz val="10"/>
        <color indexed="8"/>
        <rFont val="Arial"/>
        <family val="2"/>
      </rPr>
      <t xml:space="preserve"> Rented vehicle reimbursements will only be for compact, economy, and standard cars. Liability insurance issued through the vehicle rental company may be reimbursed. Other classes of vehicles may be rented for circumstances that are approved in advance by the CareOregon contract administrator for reasons that include space requirements or inclement weather conditions. Receipts are required.</t>
    </r>
  </si>
  <si>
    <r>
      <rPr>
        <b/>
        <sz val="10"/>
        <color indexed="8"/>
        <rFont val="Arial"/>
        <family val="2"/>
      </rPr>
      <t>Miscellaneous Expenses:</t>
    </r>
    <r>
      <rPr>
        <sz val="10"/>
        <color indexed="8"/>
        <rFont val="Arial"/>
        <family val="2"/>
      </rPr>
      <t xml:space="preserve">  The miscellaneous expenses that can be reimbursed include: fuel expenses for a rented vehicle, parking, tolls and lodging taxes</t>
    </r>
    <r>
      <rPr>
        <sz val="10"/>
        <rFont val="Arial"/>
        <family val="2"/>
      </rPr>
      <t>).</t>
    </r>
    <r>
      <rPr>
        <sz val="10"/>
        <color indexed="10"/>
        <rFont val="Arial"/>
        <family val="2"/>
      </rPr>
      <t xml:space="preserve">  </t>
    </r>
    <r>
      <rPr>
        <sz val="10"/>
        <rFont val="Arial"/>
        <family val="2"/>
      </rPr>
      <t>Other miscellaneous expenses can be reimbursed only if approved in advance by the CareOregon contract administrator. All miscellaneous expenses must be itemized.  Receipts are required if over $25 per item.</t>
    </r>
  </si>
  <si>
    <r>
      <rPr>
        <b/>
        <sz val="10"/>
        <color indexed="8"/>
        <rFont val="Arial"/>
        <family val="2"/>
      </rPr>
      <t>Hosting Expenses:</t>
    </r>
    <r>
      <rPr>
        <sz val="10"/>
        <color indexed="8"/>
        <rFont val="Arial"/>
        <family val="2"/>
      </rPr>
      <t xml:space="preserve">  If the contract authorizes reimbursement for hosting expenses, all expenses must be authorized in advance by the CarOregon contract administrator. </t>
    </r>
  </si>
  <si>
    <r>
      <rPr>
        <b/>
        <sz val="10"/>
        <color indexed="8"/>
        <rFont val="Arial"/>
        <family val="2"/>
      </rPr>
      <t>Airfare:</t>
    </r>
    <r>
      <rPr>
        <sz val="10"/>
        <color indexed="8"/>
        <rFont val="Arial"/>
        <family val="2"/>
      </rPr>
      <t xml:space="preserve">  Only economy rate airfare, plus mandatory taxes and fees, will be reimbursed. Upgraded seats, boarding prioritization, in-flight internet, or other upgrade fees are not allowed. Up to 2 standard-weight checked baggage fees are allowed. Receipts are required for all expenses.</t>
    </r>
  </si>
  <si>
    <t>4/3-4/4</t>
  </si>
  <si>
    <t>Updated 1/2024</t>
  </si>
  <si>
    <t>Reimburse at $0.70 cents per mile</t>
  </si>
  <si>
    <t>Updated 1/2025</t>
  </si>
  <si>
    <t xml:space="preserve">CareOregon Contractor Travel Reimbursement Allowance
Rates Effective January 1, 2025
Travel reimbursement is only allowed if specifically authorized in a contract.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</si>
</sst>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_(* #,##0_);_(* \(#,##0\);_(* &quot;-&quot;??_);_(@_)"/>
    <numFmt numFmtId="165" formatCode="m/d/yy;@"/>
    <numFmt numFmtId="166" formatCode="&quot;$&quot;#,##0.00"/>
  </numFmts>
  <fonts count="25" x14ac:knownFonts="1">
    <font>
      <sz val="10"/>
      <name val="Arial"/>
    </font>
    <font>
      <sz val="10"/>
      <name val="Arial"/>
      <family val="2"/>
    </font>
    <font>
      <sz val="11"/>
      <name val="Arial"/>
      <family val="2"/>
    </font>
    <font>
      <sz val="7"/>
      <name val="Arial"/>
      <family val="2"/>
    </font>
    <font>
      <sz val="6"/>
      <name val="Arial"/>
      <family val="2"/>
    </font>
    <font>
      <b/>
      <sz val="7"/>
      <name val="Arial"/>
      <family val="2"/>
    </font>
    <font>
      <b/>
      <sz val="10"/>
      <name val="Arial"/>
      <family val="2"/>
    </font>
    <font>
      <sz val="10"/>
      <name val="Arial"/>
      <family val="2"/>
    </font>
    <font>
      <b/>
      <sz val="11"/>
      <name val="Arial"/>
      <family val="2"/>
    </font>
    <font>
      <b/>
      <sz val="9"/>
      <name val="Arial"/>
      <family val="2"/>
    </font>
    <font>
      <b/>
      <sz val="8"/>
      <name val="Arial"/>
      <family val="2"/>
    </font>
    <font>
      <sz val="8"/>
      <name val="Arial"/>
      <family val="2"/>
    </font>
    <font>
      <u/>
      <sz val="10"/>
      <color indexed="12"/>
      <name val="Arial"/>
      <family val="2"/>
    </font>
    <font>
      <b/>
      <vertAlign val="superscript"/>
      <sz val="8"/>
      <name val="Arial"/>
      <family val="2"/>
    </font>
    <font>
      <b/>
      <sz val="6"/>
      <name val="Arial"/>
      <family val="2"/>
    </font>
    <font>
      <b/>
      <vertAlign val="superscript"/>
      <sz val="9"/>
      <name val="Arial"/>
      <family val="2"/>
    </font>
    <font>
      <sz val="8"/>
      <name val="Arial"/>
      <family val="2"/>
    </font>
    <font>
      <sz val="10"/>
      <color indexed="8"/>
      <name val="Arial"/>
      <family val="2"/>
    </font>
    <font>
      <sz val="10"/>
      <color indexed="10"/>
      <name val="Arial"/>
      <family val="2"/>
    </font>
    <font>
      <sz val="10"/>
      <color theme="1"/>
      <name val="Arial"/>
      <family val="2"/>
    </font>
    <font>
      <b/>
      <sz val="10"/>
      <color theme="1"/>
      <name val="Arial"/>
      <family val="2"/>
    </font>
    <font>
      <vertAlign val="superscript"/>
      <sz val="15"/>
      <name val="Arial"/>
      <family val="2"/>
    </font>
    <font>
      <vertAlign val="superscript"/>
      <sz val="12"/>
      <name val="Arial"/>
      <family val="2"/>
    </font>
    <font>
      <b/>
      <sz val="10"/>
      <color indexed="8"/>
      <name val="Arial"/>
      <family val="2"/>
    </font>
    <font>
      <sz val="10"/>
      <color theme="1"/>
      <name val="Calibri"/>
      <family val="2"/>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14996795556505021"/>
        <bgColor indexed="64"/>
      </patternFill>
    </fill>
  </fills>
  <borders count="59">
    <border>
      <left/>
      <right/>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ck">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right/>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306">
    <xf numFmtId="0" fontId="0" fillId="0" borderId="0" xfId="0"/>
    <xf numFmtId="0" fontId="0" fillId="0" borderId="1" xfId="0" applyBorder="1"/>
    <xf numFmtId="0" fontId="0" fillId="0" borderId="2" xfId="0" applyBorder="1"/>
    <xf numFmtId="0" fontId="6" fillId="0" borderId="0" xfId="0" applyFont="1"/>
    <xf numFmtId="0" fontId="7" fillId="0" borderId="0" xfId="0" applyFont="1"/>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0" fillId="2" borderId="3" xfId="0" applyFill="1" applyBorder="1" applyAlignment="1">
      <alignment vertical="center"/>
    </xf>
    <xf numFmtId="0" fontId="0" fillId="2" borderId="5" xfId="0" applyFill="1" applyBorder="1" applyAlignment="1">
      <alignment vertical="center"/>
    </xf>
    <xf numFmtId="0" fontId="5" fillId="0" borderId="5" xfId="0" applyFont="1" applyBorder="1" applyAlignment="1">
      <alignment horizontal="right" vertical="center"/>
    </xf>
    <xf numFmtId="164" fontId="6" fillId="0" borderId="2" xfId="1" applyNumberFormat="1" applyFont="1" applyFill="1" applyBorder="1" applyAlignment="1" applyProtection="1">
      <alignment horizontal="center" vertical="center"/>
    </xf>
    <xf numFmtId="44" fontId="6" fillId="0" borderId="3" xfId="2" applyFont="1" applyFill="1" applyBorder="1" applyAlignment="1" applyProtection="1">
      <alignment horizontal="right" vertical="center"/>
    </xf>
    <xf numFmtId="0" fontId="0" fillId="2" borderId="3" xfId="0" applyFill="1" applyBorder="1" applyAlignment="1">
      <alignment horizontal="right" vertical="center"/>
    </xf>
    <xf numFmtId="0" fontId="0" fillId="2" borderId="4" xfId="0" applyFill="1" applyBorder="1" applyAlignment="1">
      <alignment horizontal="right" vertical="center"/>
    </xf>
    <xf numFmtId="0" fontId="10" fillId="0" borderId="5" xfId="0" applyFont="1" applyBorder="1" applyAlignment="1">
      <alignment horizontal="right" vertical="center"/>
    </xf>
    <xf numFmtId="44" fontId="6" fillId="0" borderId="2" xfId="2" applyFont="1" applyFill="1" applyBorder="1" applyAlignment="1" applyProtection="1">
      <alignment horizontal="right" vertical="center"/>
    </xf>
    <xf numFmtId="0" fontId="9" fillId="0" borderId="2" xfId="0" applyFont="1" applyBorder="1" applyAlignment="1">
      <alignment horizontal="center" vertical="center"/>
    </xf>
    <xf numFmtId="44" fontId="6" fillId="0" borderId="2" xfId="2" applyFont="1" applyFill="1" applyBorder="1" applyAlignment="1" applyProtection="1">
      <alignmen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0" fillId="0" borderId="9" xfId="0" applyFont="1" applyBorder="1" applyAlignment="1">
      <alignment horizontal="right" vertical="center"/>
    </xf>
    <xf numFmtId="44" fontId="9" fillId="0" borderId="10" xfId="2" applyFont="1" applyFill="1" applyBorder="1" applyAlignment="1" applyProtection="1">
      <alignment vertical="center"/>
    </xf>
    <xf numFmtId="0" fontId="3" fillId="0" borderId="0" xfId="0" applyFont="1"/>
    <xf numFmtId="0" fontId="7" fillId="0" borderId="0" xfId="0" applyFont="1" applyAlignment="1">
      <alignment vertical="center"/>
    </xf>
    <xf numFmtId="0" fontId="14" fillId="0" borderId="0" xfId="0" applyFont="1"/>
    <xf numFmtId="165" fontId="0" fillId="0" borderId="6" xfId="0" applyNumberFormat="1" applyBorder="1" applyAlignment="1">
      <alignment horizontal="left" vertical="center"/>
    </xf>
    <xf numFmtId="4" fontId="0" fillId="0" borderId="11" xfId="0" applyNumberFormat="1" applyBorder="1" applyAlignment="1">
      <alignment horizontal="right" vertical="center"/>
    </xf>
    <xf numFmtId="4" fontId="0" fillId="0" borderId="6" xfId="0" applyNumberFormat="1" applyBorder="1" applyAlignment="1">
      <alignment horizontal="right" vertical="center"/>
    </xf>
    <xf numFmtId="0" fontId="4" fillId="0" borderId="0" xfId="0" applyFont="1"/>
    <xf numFmtId="0" fontId="0" fillId="0" borderId="10" xfId="0" applyBorder="1" applyAlignment="1">
      <alignment horizontal="center" vertical="center"/>
    </xf>
    <xf numFmtId="4" fontId="0" fillId="0" borderId="10" xfId="0" applyNumberFormat="1" applyBorder="1" applyAlignment="1">
      <alignment horizontal="right" vertical="center"/>
    </xf>
    <xf numFmtId="49" fontId="7" fillId="0" borderId="10" xfId="0" applyNumberFormat="1" applyFont="1" applyBorder="1" applyAlignment="1">
      <alignment vertical="center"/>
    </xf>
    <xf numFmtId="43" fontId="7" fillId="0" borderId="10" xfId="1" applyFont="1" applyBorder="1" applyAlignment="1" applyProtection="1">
      <alignment vertical="center"/>
    </xf>
    <xf numFmtId="43" fontId="1" fillId="0" borderId="0" xfId="1" applyProtection="1"/>
    <xf numFmtId="165" fontId="0" fillId="0" borderId="12" xfId="0" applyNumberFormat="1" applyBorder="1" applyAlignment="1">
      <alignment horizontal="left" vertical="center"/>
    </xf>
    <xf numFmtId="0" fontId="0" fillId="0" borderId="12" xfId="0" applyBorder="1" applyAlignment="1">
      <alignment horizontal="center" vertical="center"/>
    </xf>
    <xf numFmtId="43" fontId="1" fillId="0" borderId="12" xfId="1" applyFill="1" applyBorder="1" applyAlignment="1" applyProtection="1">
      <alignment horizontal="right" vertical="center"/>
    </xf>
    <xf numFmtId="4" fontId="0" fillId="0" borderId="13" xfId="0" applyNumberFormat="1" applyBorder="1" applyAlignment="1">
      <alignment horizontal="right" vertical="center"/>
    </xf>
    <xf numFmtId="4" fontId="0" fillId="0" borderId="12" xfId="0" applyNumberFormat="1" applyBorder="1" applyAlignment="1">
      <alignment horizontal="right" vertical="center"/>
    </xf>
    <xf numFmtId="4" fontId="0" fillId="0" borderId="12" xfId="0" quotePrefix="1" applyNumberFormat="1" applyBorder="1" applyAlignment="1">
      <alignment horizontal="right" vertical="center"/>
    </xf>
    <xf numFmtId="165" fontId="0" fillId="0" borderId="14" xfId="0" applyNumberFormat="1" applyBorder="1" applyAlignment="1">
      <alignment horizontal="left" vertical="center"/>
    </xf>
    <xf numFmtId="0" fontId="0" fillId="0" borderId="14" xfId="0" applyBorder="1" applyAlignment="1">
      <alignment horizontal="center" vertical="center"/>
    </xf>
    <xf numFmtId="4" fontId="0" fillId="0" borderId="15" xfId="0" applyNumberFormat="1" applyBorder="1" applyAlignment="1">
      <alignment horizontal="right" vertical="center"/>
    </xf>
    <xf numFmtId="4" fontId="0" fillId="0" borderId="14" xfId="0" applyNumberFormat="1" applyBorder="1" applyAlignment="1">
      <alignment horizontal="right" vertical="center"/>
    </xf>
    <xf numFmtId="49" fontId="7" fillId="0" borderId="12" xfId="0" applyNumberFormat="1" applyFont="1" applyBorder="1" applyAlignment="1">
      <alignment vertical="center"/>
    </xf>
    <xf numFmtId="43" fontId="7" fillId="0" borderId="12" xfId="1" applyFont="1" applyBorder="1" applyAlignment="1" applyProtection="1">
      <alignment vertical="center"/>
    </xf>
    <xf numFmtId="0" fontId="7" fillId="0" borderId="17" xfId="0" applyFont="1" applyBorder="1"/>
    <xf numFmtId="0" fontId="11" fillId="0" borderId="0" xfId="0" applyFont="1" applyAlignment="1">
      <alignment horizontal="left" vertical="center" wrapText="1"/>
    </xf>
    <xf numFmtId="0" fontId="11" fillId="0" borderId="0" xfId="0" applyFont="1" applyAlignment="1">
      <alignment wrapText="1"/>
    </xf>
    <xf numFmtId="0" fontId="0" fillId="0" borderId="18" xfId="0" applyBorder="1"/>
    <xf numFmtId="0" fontId="0" fillId="0" borderId="10" xfId="0" applyBorder="1"/>
    <xf numFmtId="49" fontId="7" fillId="0" borderId="6" xfId="0" applyNumberFormat="1" applyFont="1" applyBorder="1" applyAlignment="1">
      <alignment vertical="center"/>
    </xf>
    <xf numFmtId="0" fontId="9" fillId="0" borderId="10" xfId="0" applyFont="1" applyBorder="1" applyAlignment="1">
      <alignment horizontal="center" vertical="center"/>
    </xf>
    <xf numFmtId="0" fontId="16" fillId="0" borderId="19" xfId="0" quotePrefix="1" applyFont="1" applyBorder="1" applyAlignment="1">
      <alignment horizontal="right" vertical="center"/>
    </xf>
    <xf numFmtId="165" fontId="0" fillId="0" borderId="12" xfId="0" applyNumberFormat="1" applyBorder="1" applyAlignment="1" applyProtection="1">
      <alignment horizontal="left" vertical="center"/>
      <protection locked="0"/>
    </xf>
    <xf numFmtId="0" fontId="0" fillId="0" borderId="12" xfId="0" applyBorder="1" applyAlignment="1" applyProtection="1">
      <alignment horizontal="center" vertical="center"/>
      <protection locked="0"/>
    </xf>
    <xf numFmtId="4" fontId="0" fillId="0" borderId="13" xfId="0" applyNumberFormat="1" applyBorder="1" applyAlignment="1" applyProtection="1">
      <alignment horizontal="right" vertical="center"/>
      <protection locked="0"/>
    </xf>
    <xf numFmtId="4" fontId="0" fillId="0" borderId="12" xfId="0" applyNumberFormat="1" applyBorder="1" applyAlignment="1" applyProtection="1">
      <alignment horizontal="right" vertical="center"/>
      <protection locked="0"/>
    </xf>
    <xf numFmtId="49" fontId="7" fillId="0" borderId="16" xfId="0" applyNumberFormat="1" applyFont="1" applyBorder="1" applyAlignment="1" applyProtection="1">
      <alignment vertical="center"/>
      <protection locked="0"/>
    </xf>
    <xf numFmtId="43" fontId="7" fillId="0" borderId="16" xfId="1" applyFont="1" applyBorder="1" applyAlignment="1" applyProtection="1">
      <alignment vertical="center"/>
      <protection locked="0"/>
    </xf>
    <xf numFmtId="0" fontId="11" fillId="0" borderId="20" xfId="0" applyFont="1" applyBorder="1" applyAlignment="1">
      <alignment horizontal="center" vertical="center" wrapText="1"/>
    </xf>
    <xf numFmtId="8" fontId="19" fillId="0" borderId="11" xfId="0" applyNumberFormat="1" applyFont="1" applyBorder="1" applyAlignment="1">
      <alignment horizontal="left" wrapText="1"/>
    </xf>
    <xf numFmtId="8" fontId="7" fillId="0" borderId="11" xfId="0" applyNumberFormat="1" applyFont="1" applyBorder="1" applyAlignment="1">
      <alignment horizontal="left" wrapText="1"/>
    </xf>
    <xf numFmtId="0" fontId="19" fillId="0" borderId="21" xfId="0" applyFont="1" applyBorder="1" applyAlignment="1">
      <alignment wrapText="1"/>
    </xf>
    <xf numFmtId="0" fontId="19" fillId="0" borderId="11" xfId="0" applyFont="1" applyBorder="1" applyAlignment="1">
      <alignment wrapText="1"/>
    </xf>
    <xf numFmtId="0" fontId="20" fillId="0" borderId="21" xfId="0" applyFont="1" applyBorder="1" applyAlignment="1">
      <alignment horizontal="left" wrapText="1"/>
    </xf>
    <xf numFmtId="0" fontId="20" fillId="0" borderId="0" xfId="0" applyFont="1" applyAlignment="1">
      <alignment horizontal="left" wrapText="1"/>
    </xf>
    <xf numFmtId="0" fontId="19" fillId="0" borderId="0" xfId="0" applyFont="1" applyAlignment="1">
      <alignment wrapText="1"/>
    </xf>
    <xf numFmtId="0" fontId="20" fillId="0" borderId="11" xfId="0" applyFont="1" applyBorder="1" applyAlignment="1">
      <alignment horizontal="left" wrapText="1"/>
    </xf>
    <xf numFmtId="0" fontId="19" fillId="0" borderId="21" xfId="0" applyFont="1" applyBorder="1" applyAlignment="1">
      <alignment vertical="top" wrapText="1"/>
    </xf>
    <xf numFmtId="0" fontId="0" fillId="0" borderId="0" xfId="0" applyAlignment="1">
      <alignment vertical="center"/>
    </xf>
    <xf numFmtId="0" fontId="19" fillId="0" borderId="0" xfId="0" applyFont="1" applyAlignment="1">
      <alignment horizontal="left" wrapText="1"/>
    </xf>
    <xf numFmtId="0" fontId="19" fillId="0" borderId="11" xfId="0" applyFont="1" applyBorder="1" applyAlignment="1">
      <alignment horizontal="left" wrapText="1"/>
    </xf>
    <xf numFmtId="0" fontId="19" fillId="0" borderId="21" xfId="0" applyFont="1" applyBorder="1" applyAlignment="1">
      <alignment horizontal="left" wrapText="1"/>
    </xf>
    <xf numFmtId="166" fontId="1" fillId="0" borderId="0" xfId="0" applyNumberFormat="1" applyFont="1" applyAlignment="1">
      <alignment horizontal="right" wrapText="1"/>
    </xf>
    <xf numFmtId="166" fontId="19" fillId="0" borderId="0" xfId="0" applyNumberFormat="1" applyFont="1" applyAlignment="1">
      <alignment wrapText="1"/>
    </xf>
    <xf numFmtId="166" fontId="20" fillId="0" borderId="0" xfId="0" applyNumberFormat="1" applyFont="1" applyAlignment="1">
      <alignment horizontal="right" wrapText="1"/>
    </xf>
    <xf numFmtId="0" fontId="20" fillId="0" borderId="0" xfId="0" applyFont="1" applyAlignment="1">
      <alignment wrapText="1"/>
    </xf>
    <xf numFmtId="8" fontId="20" fillId="0" borderId="0" xfId="0" applyNumberFormat="1" applyFont="1" applyAlignment="1">
      <alignment wrapText="1"/>
    </xf>
    <xf numFmtId="0" fontId="19" fillId="0" borderId="0" xfId="0" applyFont="1" applyAlignment="1">
      <alignment vertical="top" wrapText="1"/>
    </xf>
    <xf numFmtId="0" fontId="19" fillId="0" borderId="11" xfId="0" applyFont="1" applyBorder="1" applyAlignment="1">
      <alignment vertical="top" wrapText="1"/>
    </xf>
    <xf numFmtId="0" fontId="19" fillId="0" borderId="0" xfId="0" applyFont="1" applyAlignment="1">
      <alignment horizontal="center" vertical="top" wrapText="1"/>
    </xf>
    <xf numFmtId="0" fontId="19" fillId="0" borderId="21" xfId="0" applyFont="1" applyBorder="1" applyAlignment="1">
      <alignment horizontal="center" vertical="top" wrapText="1"/>
    </xf>
    <xf numFmtId="0" fontId="1" fillId="0" borderId="0" xfId="0" applyFont="1"/>
    <xf numFmtId="0" fontId="1" fillId="0" borderId="17" xfId="0" applyFont="1" applyBorder="1"/>
    <xf numFmtId="49" fontId="1" fillId="0" borderId="12" xfId="0" applyNumberFormat="1" applyFont="1" applyBorder="1" applyAlignment="1">
      <alignment vertical="center"/>
    </xf>
    <xf numFmtId="165" fontId="1" fillId="0" borderId="14" xfId="0" applyNumberFormat="1" applyFont="1" applyBorder="1" applyAlignment="1">
      <alignment horizontal="left" vertical="center"/>
    </xf>
    <xf numFmtId="49" fontId="1" fillId="0" borderId="16" xfId="0" applyNumberFormat="1" applyFont="1" applyBorder="1" applyAlignment="1">
      <alignment vertical="center"/>
    </xf>
    <xf numFmtId="0" fontId="7" fillId="0" borderId="0" xfId="0" applyFont="1" applyAlignment="1">
      <alignment horizontal="left" wrapText="1"/>
    </xf>
    <xf numFmtId="0" fontId="7" fillId="0" borderId="11" xfId="0" applyFont="1" applyBorder="1" applyAlignment="1">
      <alignment horizontal="left" wrapText="1"/>
    </xf>
    <xf numFmtId="166" fontId="0" fillId="0" borderId="0" xfId="0" applyNumberFormat="1"/>
    <xf numFmtId="0" fontId="19" fillId="0" borderId="40" xfId="0" applyFont="1" applyBorder="1" applyAlignment="1">
      <alignment horizontal="left" vertical="center" wrapText="1"/>
    </xf>
    <xf numFmtId="0" fontId="19" fillId="0" borderId="30" xfId="0" applyFont="1" applyBorder="1" applyAlignment="1">
      <alignment horizontal="left" vertical="center" wrapText="1"/>
    </xf>
    <xf numFmtId="0" fontId="19" fillId="0" borderId="30" xfId="0" applyFont="1" applyBorder="1" applyAlignment="1">
      <alignment horizontal="center" vertical="center" wrapText="1"/>
    </xf>
    <xf numFmtId="0" fontId="19" fillId="0" borderId="41" xfId="0" applyFont="1" applyBorder="1" applyAlignment="1">
      <alignment horizontal="left" vertical="center" wrapText="1"/>
    </xf>
    <xf numFmtId="0" fontId="6" fillId="0" borderId="38" xfId="0" applyFont="1" applyBorder="1"/>
    <xf numFmtId="43" fontId="5" fillId="0" borderId="4" xfId="1" applyFont="1" applyBorder="1" applyAlignment="1" applyProtection="1">
      <alignment horizontal="center" vertical="center"/>
    </xf>
    <xf numFmtId="0" fontId="16" fillId="0" borderId="29" xfId="0" quotePrefix="1" applyFont="1" applyBorder="1" applyAlignment="1">
      <alignment horizontal="right" vertical="center"/>
    </xf>
    <xf numFmtId="0" fontId="5" fillId="0" borderId="3" xfId="0" applyFont="1" applyBorder="1" applyAlignment="1">
      <alignment horizontal="center" vertical="center"/>
    </xf>
    <xf numFmtId="0" fontId="7" fillId="0" borderId="4" xfId="0" applyFont="1" applyBorder="1" applyAlignment="1">
      <alignment horizontal="center" vertical="center" wrapText="1"/>
    </xf>
    <xf numFmtId="4" fontId="0" fillId="4" borderId="12" xfId="0" applyNumberFormat="1" applyFill="1" applyBorder="1" applyAlignment="1" applyProtection="1">
      <alignment horizontal="right" vertical="center"/>
      <protection locked="0"/>
    </xf>
    <xf numFmtId="9" fontId="10" fillId="4" borderId="2" xfId="0" applyNumberFormat="1" applyFont="1" applyFill="1" applyBorder="1" applyAlignment="1">
      <alignment horizontal="center" vertical="center"/>
    </xf>
    <xf numFmtId="0" fontId="9" fillId="0" borderId="4" xfId="0" applyFont="1" applyBorder="1" applyAlignment="1">
      <alignment vertical="top"/>
    </xf>
    <xf numFmtId="0" fontId="9" fillId="0" borderId="3" xfId="0" applyFont="1" applyBorder="1" applyAlignment="1">
      <alignment horizontal="left" vertical="top"/>
    </xf>
    <xf numFmtId="0" fontId="9" fillId="0" borderId="2" xfId="0" applyFont="1" applyBorder="1" applyAlignment="1">
      <alignment vertical="center"/>
    </xf>
    <xf numFmtId="49" fontId="11" fillId="0" borderId="25" xfId="0" applyNumberFormat="1" applyFont="1" applyBorder="1" applyAlignment="1">
      <alignment horizontal="right" vertical="center"/>
    </xf>
    <xf numFmtId="0" fontId="7" fillId="0" borderId="42" xfId="0" applyFont="1" applyBorder="1" applyAlignment="1">
      <alignment horizontal="center" vertical="center"/>
    </xf>
    <xf numFmtId="49" fontId="0" fillId="0" borderId="0" xfId="0" applyNumberFormat="1" applyAlignment="1">
      <alignment vertical="top" wrapText="1"/>
    </xf>
    <xf numFmtId="49" fontId="1" fillId="0" borderId="17" xfId="0" applyNumberFormat="1" applyFont="1" applyBorder="1" applyAlignment="1">
      <alignment vertical="center"/>
    </xf>
    <xf numFmtId="49" fontId="1" fillId="0" borderId="35" xfId="0" applyNumberFormat="1" applyFont="1" applyBorder="1" applyAlignment="1">
      <alignment vertical="center"/>
    </xf>
    <xf numFmtId="49" fontId="7" fillId="0" borderId="17" xfId="0" applyNumberFormat="1" applyFont="1" applyBorder="1" applyAlignment="1">
      <alignment vertical="center"/>
    </xf>
    <xf numFmtId="0" fontId="24" fillId="0" borderId="21" xfId="0" applyFont="1" applyBorder="1" applyAlignment="1">
      <alignment horizontal="center" vertical="top" wrapText="1"/>
    </xf>
    <xf numFmtId="0" fontId="6" fillId="3" borderId="1" xfId="0" applyFont="1" applyFill="1" applyBorder="1"/>
    <xf numFmtId="0" fontId="6" fillId="3" borderId="2" xfId="0" applyFont="1" applyFill="1" applyBorder="1"/>
    <xf numFmtId="0" fontId="17" fillId="0" borderId="0" xfId="0" applyFont="1" applyAlignment="1">
      <alignment horizontal="left" vertical="top" wrapText="1"/>
    </xf>
    <xf numFmtId="0" fontId="17" fillId="0" borderId="11" xfId="0" applyFont="1" applyBorder="1" applyAlignment="1">
      <alignment horizontal="left" vertical="top" wrapText="1"/>
    </xf>
    <xf numFmtId="0" fontId="12" fillId="0" borderId="30" xfId="3" applyBorder="1" applyAlignment="1" applyProtection="1">
      <alignment horizontal="left" vertical="top" wrapText="1"/>
    </xf>
    <xf numFmtId="0" fontId="12" fillId="0" borderId="41" xfId="3" applyBorder="1" applyAlignment="1" applyProtection="1">
      <alignment horizontal="left" vertical="top" wrapText="1"/>
    </xf>
    <xf numFmtId="0" fontId="12" fillId="0" borderId="0" xfId="3" applyBorder="1" applyAlignment="1" applyProtection="1">
      <alignment horizontal="left" vertical="top" wrapText="1"/>
    </xf>
    <xf numFmtId="0" fontId="12" fillId="0" borderId="11" xfId="3" applyBorder="1" applyAlignment="1" applyProtection="1">
      <alignment horizontal="left" vertical="top" wrapText="1"/>
    </xf>
    <xf numFmtId="0" fontId="24" fillId="0" borderId="21" xfId="0" applyFont="1" applyBorder="1" applyAlignment="1">
      <alignment horizontal="center" vertical="top" wrapText="1"/>
    </xf>
    <xf numFmtId="0" fontId="19" fillId="0" borderId="21" xfId="0" applyFont="1" applyBorder="1" applyAlignment="1">
      <alignment horizontal="center" vertical="top" wrapText="1"/>
    </xf>
    <xf numFmtId="0" fontId="19" fillId="0" borderId="0" xfId="0" applyFont="1" applyAlignment="1">
      <alignment horizontal="left" vertical="top" wrapText="1"/>
    </xf>
    <xf numFmtId="0" fontId="19" fillId="0" borderId="11" xfId="0" applyFont="1" applyBorder="1" applyAlignment="1">
      <alignment horizontal="left" vertical="top" wrapText="1"/>
    </xf>
    <xf numFmtId="0" fontId="1" fillId="0" borderId="0" xfId="0" applyFont="1" applyAlignment="1">
      <alignment horizontal="left"/>
    </xf>
    <xf numFmtId="0" fontId="7" fillId="0" borderId="0" xfId="0" applyFont="1" applyAlignment="1">
      <alignment horizontal="left"/>
    </xf>
    <xf numFmtId="0" fontId="7" fillId="0" borderId="11" xfId="0" applyFont="1" applyBorder="1" applyAlignment="1">
      <alignment horizontal="left"/>
    </xf>
    <xf numFmtId="0" fontId="19" fillId="0" borderId="0" xfId="0" applyFont="1" applyAlignment="1">
      <alignment horizontal="left" wrapText="1"/>
    </xf>
    <xf numFmtId="0" fontId="19" fillId="0" borderId="11" xfId="0" applyFont="1" applyBorder="1" applyAlignment="1">
      <alignment horizontal="left" wrapText="1"/>
    </xf>
    <xf numFmtId="0" fontId="19" fillId="0" borderId="30" xfId="0" applyFont="1" applyBorder="1" applyAlignment="1">
      <alignment horizontal="left" vertical="top" wrapText="1"/>
    </xf>
    <xf numFmtId="0" fontId="19" fillId="0" borderId="41" xfId="0" applyFont="1" applyBorder="1" applyAlignment="1">
      <alignment horizontal="left" vertical="top" wrapText="1"/>
    </xf>
    <xf numFmtId="0" fontId="19" fillId="0" borderId="21" xfId="0" applyFont="1" applyBorder="1" applyAlignment="1">
      <alignment horizontal="center" wrapText="1"/>
    </xf>
    <xf numFmtId="0" fontId="19" fillId="0" borderId="0" xfId="0" applyFont="1" applyAlignment="1">
      <alignment horizontal="center" wrapText="1"/>
    </xf>
    <xf numFmtId="0" fontId="19" fillId="0" borderId="11" xfId="0" applyFont="1" applyBorder="1" applyAlignment="1">
      <alignment horizontal="center" wrapText="1"/>
    </xf>
    <xf numFmtId="0" fontId="24" fillId="0" borderId="40" xfId="0" applyFont="1" applyBorder="1" applyAlignment="1">
      <alignment horizontal="center" vertical="top" wrapText="1"/>
    </xf>
    <xf numFmtId="0" fontId="20" fillId="4" borderId="29" xfId="0" applyFont="1" applyFill="1" applyBorder="1" applyAlignment="1">
      <alignment horizontal="center" vertical="top" wrapText="1"/>
    </xf>
    <xf numFmtId="0" fontId="20" fillId="4" borderId="30" xfId="0" applyFont="1" applyFill="1" applyBorder="1" applyAlignment="1">
      <alignment horizontal="center" vertical="top" wrapText="1"/>
    </xf>
    <xf numFmtId="0" fontId="20" fillId="4" borderId="31" xfId="0" applyFont="1" applyFill="1" applyBorder="1" applyAlignment="1">
      <alignment horizontal="center" vertical="top" wrapText="1"/>
    </xf>
    <xf numFmtId="0" fontId="20" fillId="4" borderId="25" xfId="0" applyFont="1" applyFill="1" applyBorder="1" applyAlignment="1">
      <alignment horizontal="center" vertical="top" wrapText="1"/>
    </xf>
    <xf numFmtId="0" fontId="20" fillId="4" borderId="0" xfId="0" applyFont="1" applyFill="1" applyAlignment="1">
      <alignment horizontal="center" vertical="top" wrapText="1"/>
    </xf>
    <xf numFmtId="0" fontId="20" fillId="4" borderId="32" xfId="0" applyFont="1" applyFill="1" applyBorder="1" applyAlignment="1">
      <alignment horizontal="center" vertical="top" wrapText="1"/>
    </xf>
    <xf numFmtId="0" fontId="19" fillId="0" borderId="30" xfId="0" applyFont="1" applyBorder="1" applyAlignment="1">
      <alignment horizontal="left" wrapText="1"/>
    </xf>
    <xf numFmtId="0" fontId="19" fillId="0" borderId="41" xfId="0" applyFont="1" applyBorder="1" applyAlignment="1">
      <alignment horizontal="left" wrapText="1"/>
    </xf>
    <xf numFmtId="0" fontId="7" fillId="0" borderId="0" xfId="0" applyFont="1" applyAlignment="1">
      <alignment horizontal="left" wrapText="1"/>
    </xf>
    <xf numFmtId="0" fontId="7" fillId="0" borderId="11" xfId="0" applyFont="1" applyBorder="1" applyAlignment="1">
      <alignment horizontal="left" wrapText="1"/>
    </xf>
    <xf numFmtId="0" fontId="19" fillId="0" borderId="0" xfId="0" applyFont="1" applyAlignment="1">
      <alignment horizontal="left" vertical="center" wrapText="1"/>
    </xf>
    <xf numFmtId="0" fontId="19" fillId="0" borderId="11" xfId="0" applyFont="1" applyBorder="1" applyAlignment="1">
      <alignment horizontal="left" vertical="center" wrapText="1"/>
    </xf>
    <xf numFmtId="0" fontId="20" fillId="3" borderId="29" xfId="0" applyFont="1" applyFill="1" applyBorder="1" applyAlignment="1">
      <alignment horizontal="left" vertical="top" wrapText="1"/>
    </xf>
    <xf numFmtId="0" fontId="20" fillId="3" borderId="30" xfId="0" applyFont="1" applyFill="1" applyBorder="1" applyAlignment="1">
      <alignment horizontal="left" vertical="top" wrapText="1"/>
    </xf>
    <xf numFmtId="0" fontId="20" fillId="3" borderId="31" xfId="0" applyFont="1" applyFill="1" applyBorder="1" applyAlignment="1">
      <alignment horizontal="left" vertical="top" wrapText="1"/>
    </xf>
    <xf numFmtId="0" fontId="20" fillId="3" borderId="25" xfId="0" applyFont="1" applyFill="1" applyBorder="1" applyAlignment="1">
      <alignment horizontal="left" vertical="top" wrapText="1"/>
    </xf>
    <xf numFmtId="0" fontId="20" fillId="3" borderId="0" xfId="0" applyFont="1" applyFill="1" applyAlignment="1">
      <alignment horizontal="left" vertical="top" wrapText="1"/>
    </xf>
    <xf numFmtId="0" fontId="20" fillId="3" borderId="32" xfId="0" applyFont="1" applyFill="1" applyBorder="1" applyAlignment="1">
      <alignment horizontal="left" vertical="top" wrapText="1"/>
    </xf>
    <xf numFmtId="0" fontId="20" fillId="3" borderId="19" xfId="0" applyFont="1" applyFill="1" applyBorder="1" applyAlignment="1">
      <alignment horizontal="left" vertical="top" wrapText="1"/>
    </xf>
    <xf numFmtId="0" fontId="20" fillId="3" borderId="33" xfId="0" applyFont="1" applyFill="1" applyBorder="1" applyAlignment="1">
      <alignment horizontal="left" vertical="top" wrapText="1"/>
    </xf>
    <xf numFmtId="0" fontId="20" fillId="3" borderId="34" xfId="0" applyFont="1" applyFill="1" applyBorder="1" applyAlignment="1">
      <alignment horizontal="left" vertical="top" wrapText="1"/>
    </xf>
    <xf numFmtId="0" fontId="19" fillId="0" borderId="46" xfId="0" applyFont="1" applyBorder="1" applyAlignment="1">
      <alignment horizontal="left" vertical="top" wrapText="1"/>
    </xf>
    <xf numFmtId="0" fontId="19" fillId="0" borderId="47" xfId="0" applyFont="1" applyBorder="1" applyAlignment="1">
      <alignment horizontal="left" vertical="top" wrapText="1"/>
    </xf>
    <xf numFmtId="0" fontId="19" fillId="0" borderId="48" xfId="0" applyFont="1" applyBorder="1" applyAlignment="1">
      <alignment horizontal="left" vertical="top" wrapText="1"/>
    </xf>
    <xf numFmtId="0" fontId="19" fillId="0" borderId="40" xfId="0" applyFont="1" applyBorder="1" applyAlignment="1">
      <alignment horizontal="left" vertical="top" wrapText="1"/>
    </xf>
    <xf numFmtId="0" fontId="17" fillId="0" borderId="40" xfId="0" applyFont="1" applyBorder="1" applyAlignment="1">
      <alignment horizontal="left" vertical="top" wrapText="1"/>
    </xf>
    <xf numFmtId="0" fontId="17" fillId="0" borderId="30" xfId="0" applyFont="1" applyBorder="1" applyAlignment="1">
      <alignment horizontal="left" vertical="top" wrapText="1"/>
    </xf>
    <xf numFmtId="0" fontId="17" fillId="0" borderId="41" xfId="0" applyFont="1" applyBorder="1" applyAlignment="1">
      <alignment horizontal="left" vertical="top" wrapText="1"/>
    </xf>
    <xf numFmtId="0" fontId="19" fillId="0" borderId="56" xfId="0" applyFont="1" applyBorder="1" applyAlignment="1">
      <alignment horizontal="left" vertical="top" wrapText="1"/>
    </xf>
    <xf numFmtId="0" fontId="19" fillId="0" borderId="57" xfId="0" applyFont="1" applyBorder="1" applyAlignment="1">
      <alignment horizontal="left" vertical="top" wrapText="1"/>
    </xf>
    <xf numFmtId="0" fontId="19" fillId="0" borderId="58" xfId="0" applyFont="1" applyBorder="1" applyAlignment="1">
      <alignment horizontal="left" vertical="top" wrapText="1"/>
    </xf>
    <xf numFmtId="49" fontId="17" fillId="0" borderId="21" xfId="0" applyNumberFormat="1" applyFont="1" applyBorder="1" applyAlignment="1">
      <alignment horizontal="left" vertical="top" wrapText="1"/>
    </xf>
    <xf numFmtId="49" fontId="17" fillId="0" borderId="0" xfId="0" applyNumberFormat="1" applyFont="1" applyAlignment="1">
      <alignment horizontal="left" vertical="top" wrapText="1"/>
    </xf>
    <xf numFmtId="49" fontId="17" fillId="0" borderId="11" xfId="0" applyNumberFormat="1" applyFont="1" applyBorder="1" applyAlignment="1">
      <alignment horizontal="left" vertical="top" wrapText="1"/>
    </xf>
    <xf numFmtId="0" fontId="20" fillId="0" borderId="28" xfId="0" applyFont="1" applyBorder="1" applyAlignment="1">
      <alignment horizontal="center" wrapText="1"/>
    </xf>
    <xf numFmtId="0" fontId="20" fillId="0" borderId="3" xfId="0" applyFont="1" applyBorder="1" applyAlignment="1">
      <alignment horizontal="center" wrapText="1"/>
    </xf>
    <xf numFmtId="0" fontId="20" fillId="0" borderId="4" xfId="0" applyFont="1" applyBorder="1" applyAlignment="1">
      <alignment horizontal="center" wrapText="1"/>
    </xf>
    <xf numFmtId="0" fontId="20" fillId="0" borderId="5" xfId="0" applyFont="1" applyBorder="1" applyAlignment="1">
      <alignment horizontal="center" wrapText="1"/>
    </xf>
    <xf numFmtId="0" fontId="20" fillId="0" borderId="2" xfId="0" applyFont="1" applyBorder="1" applyAlignment="1">
      <alignment horizontal="center" wrapText="1"/>
    </xf>
    <xf numFmtId="0" fontId="19" fillId="0" borderId="27" xfId="0" applyFont="1" applyBorder="1" applyAlignment="1">
      <alignment horizontal="left" wrapText="1"/>
    </xf>
    <xf numFmtId="0" fontId="20" fillId="3" borderId="29" xfId="0" applyFont="1" applyFill="1" applyBorder="1" applyAlignment="1">
      <alignment horizontal="center" wrapText="1"/>
    </xf>
    <xf numFmtId="0" fontId="20" fillId="3" borderId="30" xfId="0" applyFont="1" applyFill="1" applyBorder="1" applyAlignment="1">
      <alignment horizontal="center" wrapText="1"/>
    </xf>
    <xf numFmtId="0" fontId="20" fillId="3" borderId="31" xfId="0" applyFont="1" applyFill="1" applyBorder="1" applyAlignment="1">
      <alignment horizontal="center" wrapText="1"/>
    </xf>
    <xf numFmtId="0" fontId="20" fillId="3" borderId="19" xfId="0" applyFont="1" applyFill="1" applyBorder="1" applyAlignment="1">
      <alignment horizontal="center" wrapText="1"/>
    </xf>
    <xf numFmtId="0" fontId="20" fillId="3" borderId="33" xfId="0" applyFont="1" applyFill="1" applyBorder="1" applyAlignment="1">
      <alignment horizontal="center" wrapText="1"/>
    </xf>
    <xf numFmtId="0" fontId="20" fillId="3" borderId="34" xfId="0" applyFont="1" applyFill="1" applyBorder="1" applyAlignment="1">
      <alignment horizontal="center" wrapText="1"/>
    </xf>
    <xf numFmtId="0" fontId="19" fillId="0" borderId="27" xfId="0" applyFont="1" applyBorder="1" applyAlignment="1">
      <alignment horizontal="left" vertical="top" wrapText="1"/>
    </xf>
    <xf numFmtId="0" fontId="19" fillId="0" borderId="22" xfId="0" applyFont="1" applyBorder="1" applyAlignment="1">
      <alignment horizontal="left" vertical="top" wrapText="1"/>
    </xf>
    <xf numFmtId="0" fontId="20" fillId="3" borderId="29" xfId="0" applyFont="1" applyFill="1" applyBorder="1" applyAlignment="1">
      <alignment horizontal="left" wrapText="1"/>
    </xf>
    <xf numFmtId="0" fontId="0" fillId="0" borderId="30" xfId="0" applyBorder="1"/>
    <xf numFmtId="0" fontId="0" fillId="0" borderId="19" xfId="0" applyBorder="1"/>
    <xf numFmtId="0" fontId="0" fillId="0" borderId="33" xfId="0" applyBorder="1"/>
    <xf numFmtId="0" fontId="20" fillId="3" borderId="30" xfId="0" applyFont="1" applyFill="1" applyBorder="1" applyAlignment="1">
      <alignment horizontal="left" wrapText="1"/>
    </xf>
    <xf numFmtId="0" fontId="20" fillId="3" borderId="31" xfId="0" applyFont="1" applyFill="1" applyBorder="1" applyAlignment="1">
      <alignment horizontal="left" wrapText="1"/>
    </xf>
    <xf numFmtId="0" fontId="20" fillId="3" borderId="19" xfId="0" applyFont="1" applyFill="1" applyBorder="1" applyAlignment="1">
      <alignment horizontal="left" wrapText="1"/>
    </xf>
    <xf numFmtId="0" fontId="20" fillId="3" borderId="33" xfId="0" applyFont="1" applyFill="1" applyBorder="1" applyAlignment="1">
      <alignment horizontal="left" wrapText="1"/>
    </xf>
    <xf numFmtId="0" fontId="20" fillId="3" borderId="34" xfId="0" applyFont="1" applyFill="1" applyBorder="1" applyAlignment="1">
      <alignment horizontal="left" wrapText="1"/>
    </xf>
    <xf numFmtId="0" fontId="0" fillId="0" borderId="40" xfId="0" applyBorder="1" applyAlignment="1">
      <alignment horizontal="center"/>
    </xf>
    <xf numFmtId="0" fontId="0" fillId="0" borderId="30" xfId="0" applyBorder="1" applyAlignment="1">
      <alignment horizontal="center"/>
    </xf>
    <xf numFmtId="0" fontId="0" fillId="0" borderId="41" xfId="0" applyBorder="1" applyAlignment="1">
      <alignment horizontal="center"/>
    </xf>
    <xf numFmtId="0" fontId="0" fillId="0" borderId="21"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20" fillId="0" borderId="40" xfId="0" applyFont="1" applyBorder="1" applyAlignment="1">
      <alignment horizontal="center" wrapText="1"/>
    </xf>
    <xf numFmtId="0" fontId="20" fillId="0" borderId="30" xfId="0" applyFont="1" applyBorder="1" applyAlignment="1">
      <alignment horizontal="center" wrapText="1"/>
    </xf>
    <xf numFmtId="0" fontId="20" fillId="0" borderId="41" xfId="0" applyFont="1" applyBorder="1" applyAlignment="1">
      <alignment horizontal="center" wrapText="1"/>
    </xf>
    <xf numFmtId="0" fontId="20" fillId="0" borderId="21" xfId="0" applyFont="1" applyBorder="1" applyAlignment="1">
      <alignment horizontal="center" wrapText="1"/>
    </xf>
    <xf numFmtId="0" fontId="20" fillId="0" borderId="0" xfId="0" applyFont="1" applyAlignment="1">
      <alignment horizontal="center" wrapText="1"/>
    </xf>
    <xf numFmtId="0" fontId="20" fillId="0" borderId="11" xfId="0" applyFont="1" applyBorder="1" applyAlignment="1">
      <alignment horizontal="center" wrapText="1"/>
    </xf>
    <xf numFmtId="0" fontId="1" fillId="0" borderId="40" xfId="0" applyFont="1" applyBorder="1" applyAlignment="1">
      <alignment horizontal="left" vertical="top" wrapText="1"/>
    </xf>
    <xf numFmtId="0" fontId="19" fillId="0" borderId="21" xfId="0" applyFont="1" applyBorder="1" applyAlignment="1">
      <alignment horizontal="left" vertical="top" wrapText="1"/>
    </xf>
    <xf numFmtId="0" fontId="19" fillId="0" borderId="40" xfId="0" applyFont="1" applyBorder="1" applyAlignment="1">
      <alignment horizontal="center" wrapText="1"/>
    </xf>
    <xf numFmtId="0" fontId="19" fillId="0" borderId="30" xfId="0" applyFont="1" applyBorder="1" applyAlignment="1">
      <alignment horizontal="center" wrapText="1"/>
    </xf>
    <xf numFmtId="0" fontId="19" fillId="0" borderId="41" xfId="0" applyFont="1" applyBorder="1" applyAlignment="1">
      <alignment horizontal="center" wrapText="1"/>
    </xf>
    <xf numFmtId="0" fontId="20" fillId="0" borderId="0" xfId="0" applyFont="1" applyAlignment="1">
      <alignment horizontal="center" vertical="center" wrapText="1"/>
    </xf>
    <xf numFmtId="0" fontId="20" fillId="0" borderId="24" xfId="0" applyFont="1" applyBorder="1" applyAlignment="1">
      <alignment horizontal="center" vertical="center" wrapText="1"/>
    </xf>
    <xf numFmtId="0" fontId="24" fillId="0" borderId="49" xfId="0" applyFont="1" applyBorder="1" applyAlignment="1">
      <alignment horizontal="center" vertical="top" wrapText="1"/>
    </xf>
    <xf numFmtId="0" fontId="7" fillId="0" borderId="36" xfId="0" applyFont="1" applyBorder="1" applyAlignment="1" applyProtection="1">
      <alignment horizontal="left" vertical="center"/>
      <protection locked="0"/>
    </xf>
    <xf numFmtId="0" fontId="7" fillId="0" borderId="37"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2" fillId="0" borderId="0" xfId="0" applyFont="1" applyAlignment="1">
      <alignment horizontal="center"/>
    </xf>
    <xf numFmtId="43" fontId="8" fillId="0" borderId="0" xfId="1" applyFont="1" applyBorder="1" applyAlignment="1" applyProtection="1">
      <alignment horizontal="center" wrapText="1"/>
    </xf>
    <xf numFmtId="43" fontId="8" fillId="0" borderId="0" xfId="1" applyFont="1" applyBorder="1" applyAlignment="1" applyProtection="1">
      <alignment horizontal="center"/>
    </xf>
    <xf numFmtId="43" fontId="8" fillId="0" borderId="24" xfId="1" applyFont="1" applyBorder="1" applyAlignment="1" applyProtection="1">
      <alignment horizontal="center" vertical="top"/>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5" xfId="0" applyFont="1" applyBorder="1" applyAlignment="1">
      <alignment horizontal="center" vertical="center"/>
    </xf>
    <xf numFmtId="43" fontId="5" fillId="0" borderId="3" xfId="1" applyFont="1" applyFill="1" applyBorder="1" applyAlignment="1" applyProtection="1">
      <alignment horizontal="center" vertical="center"/>
    </xf>
    <xf numFmtId="43" fontId="5" fillId="0" borderId="5" xfId="1" applyFont="1" applyFill="1" applyBorder="1" applyAlignment="1" applyProtection="1">
      <alignment horizontal="center" vertical="center"/>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5" fillId="0" borderId="2" xfId="0" applyFont="1" applyBorder="1" applyAlignment="1">
      <alignment horizontal="center" vertical="center"/>
    </xf>
    <xf numFmtId="43" fontId="5" fillId="0" borderId="4" xfId="1" applyFont="1" applyBorder="1" applyAlignment="1" applyProtection="1">
      <alignment horizontal="center" vertical="center"/>
    </xf>
    <xf numFmtId="43" fontId="5" fillId="0" borderId="5" xfId="1" applyFont="1" applyBorder="1" applyAlignment="1" applyProtection="1">
      <alignment horizontal="center" vertical="center"/>
    </xf>
    <xf numFmtId="43" fontId="5" fillId="0" borderId="3" xfId="1" applyFont="1" applyBorder="1" applyAlignment="1" applyProtection="1">
      <alignment horizontal="center" vertical="center"/>
    </xf>
    <xf numFmtId="49" fontId="21" fillId="0" borderId="27" xfId="0" quotePrefix="1" applyNumberFormat="1" applyFont="1" applyBorder="1" applyAlignment="1">
      <alignment horizontal="left" vertical="top" wrapText="1"/>
    </xf>
    <xf numFmtId="49" fontId="21" fillId="0" borderId="50" xfId="0" quotePrefix="1" applyNumberFormat="1" applyFont="1" applyBorder="1" applyAlignment="1">
      <alignment horizontal="left" vertical="top" wrapText="1"/>
    </xf>
    <xf numFmtId="49" fontId="21" fillId="0" borderId="33" xfId="0" quotePrefix="1" applyNumberFormat="1" applyFont="1" applyBorder="1" applyAlignment="1">
      <alignment horizontal="left" vertical="top" wrapText="1"/>
    </xf>
    <xf numFmtId="49" fontId="21" fillId="0" borderId="34" xfId="0" quotePrefix="1" applyNumberFormat="1" applyFont="1" applyBorder="1" applyAlignment="1">
      <alignment horizontal="left" vertical="top"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1" fillId="0" borderId="0" xfId="0" applyFont="1" applyAlignment="1">
      <alignment horizontal="left"/>
    </xf>
    <xf numFmtId="0" fontId="1" fillId="0" borderId="0" xfId="0" applyFont="1" applyAlignment="1">
      <alignment wrapText="1"/>
    </xf>
    <xf numFmtId="0" fontId="0" fillId="0" borderId="0" xfId="0"/>
    <xf numFmtId="0" fontId="1" fillId="0" borderId="0" xfId="0" applyFont="1" applyAlignment="1">
      <alignment vertical="top" wrapText="1"/>
    </xf>
    <xf numFmtId="0" fontId="7" fillId="0" borderId="0" xfId="0" applyFont="1" applyAlignment="1">
      <alignment vertical="top" wrapText="1"/>
    </xf>
    <xf numFmtId="0" fontId="12" fillId="0" borderId="20" xfId="3"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14" fontId="7" fillId="0" borderId="42" xfId="1" applyNumberFormat="1" applyFont="1" applyFill="1" applyBorder="1" applyAlignment="1" applyProtection="1">
      <alignment horizontal="center" vertical="center"/>
      <protection locked="0"/>
    </xf>
    <xf numFmtId="43" fontId="7" fillId="0" borderId="44" xfId="1" applyFont="1" applyFill="1" applyBorder="1" applyAlignment="1" applyProtection="1">
      <alignment horizontal="center" vertical="center"/>
      <protection locked="0"/>
    </xf>
    <xf numFmtId="0" fontId="10" fillId="0" borderId="38" xfId="0" applyFont="1" applyBorder="1" applyAlignment="1">
      <alignment horizontal="center" vertical="center"/>
    </xf>
    <xf numFmtId="0" fontId="6" fillId="0" borderId="38" xfId="0" applyFont="1" applyBorder="1"/>
    <xf numFmtId="43" fontId="10" fillId="0" borderId="38" xfId="1" applyFont="1" applyBorder="1" applyAlignment="1" applyProtection="1">
      <alignment horizontal="center" vertical="center"/>
    </xf>
    <xf numFmtId="0" fontId="10" fillId="0" borderId="2" xfId="0" applyFont="1" applyBorder="1" applyAlignment="1">
      <alignment vertical="center"/>
    </xf>
    <xf numFmtId="0" fontId="10" fillId="0" borderId="39" xfId="0" applyFont="1" applyBorder="1" applyAlignment="1">
      <alignment horizontal="center" vertical="center"/>
    </xf>
    <xf numFmtId="0" fontId="10" fillId="0" borderId="10" xfId="0" applyFont="1" applyBorder="1" applyAlignment="1">
      <alignment horizontal="center" vertical="center"/>
    </xf>
    <xf numFmtId="0" fontId="10" fillId="0" borderId="38" xfId="0" applyFont="1" applyBorder="1" applyAlignment="1">
      <alignment horizontal="center" vertical="center" wrapText="1"/>
    </xf>
    <xf numFmtId="0" fontId="10" fillId="0" borderId="2"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vertical="center"/>
    </xf>
    <xf numFmtId="0" fontId="10" fillId="0" borderId="23" xfId="0" applyFont="1" applyBorder="1" applyAlignment="1">
      <alignment vertical="center"/>
    </xf>
    <xf numFmtId="0" fontId="10" fillId="0" borderId="9" xfId="0" applyFont="1" applyBorder="1" applyAlignment="1">
      <alignment vertical="center"/>
    </xf>
    <xf numFmtId="0" fontId="10" fillId="0" borderId="38" xfId="0" applyFont="1" applyBorder="1" applyAlignment="1">
      <alignment vertical="center"/>
    </xf>
    <xf numFmtId="0" fontId="1" fillId="0" borderId="17" xfId="0" applyFont="1" applyBorder="1" applyAlignment="1">
      <alignment horizontal="left" vertical="center"/>
    </xf>
    <xf numFmtId="0" fontId="0" fillId="0" borderId="13" xfId="0" applyBorder="1" applyAlignment="1">
      <alignment horizontal="left" vertical="center"/>
    </xf>
    <xf numFmtId="0" fontId="0" fillId="0" borderId="17" xfId="0" applyBorder="1" applyAlignment="1">
      <alignment horizontal="left" vertical="center"/>
    </xf>
    <xf numFmtId="0" fontId="7" fillId="0" borderId="26" xfId="0" applyFont="1" applyBorder="1" applyAlignment="1">
      <alignment horizontal="left" vertical="center"/>
    </xf>
    <xf numFmtId="0" fontId="7" fillId="0" borderId="13" xfId="0" applyFont="1" applyBorder="1" applyAlignment="1">
      <alignment horizontal="left" vertical="center"/>
    </xf>
    <xf numFmtId="0" fontId="7" fillId="0" borderId="24" xfId="0" applyFont="1" applyBorder="1" applyAlignment="1">
      <alignment horizontal="left" vertical="center"/>
    </xf>
    <xf numFmtId="0" fontId="7" fillId="0" borderId="9" xfId="0" applyFont="1" applyBorder="1" applyAlignment="1">
      <alignment horizontal="left" vertical="center"/>
    </xf>
    <xf numFmtId="0" fontId="0" fillId="0" borderId="21" xfId="0" applyBorder="1" applyAlignment="1">
      <alignment horizontal="left" vertical="center"/>
    </xf>
    <xf numFmtId="0" fontId="0" fillId="0" borderId="11" xfId="0" applyBorder="1" applyAlignment="1">
      <alignment horizontal="left" vertical="center"/>
    </xf>
    <xf numFmtId="0" fontId="1" fillId="0" borderId="45" xfId="0" applyFont="1" applyBorder="1" applyAlignment="1">
      <alignment horizontal="left" vertical="center"/>
    </xf>
    <xf numFmtId="0" fontId="1" fillId="0" borderId="51" xfId="0" applyFont="1" applyBorder="1" applyAlignment="1">
      <alignment horizontal="left" vertical="center"/>
    </xf>
    <xf numFmtId="0" fontId="1" fillId="0" borderId="15" xfId="0" applyFont="1" applyBorder="1" applyAlignment="1">
      <alignment horizontal="left" vertical="center"/>
    </xf>
    <xf numFmtId="14" fontId="7" fillId="0" borderId="42" xfId="1" applyNumberFormat="1" applyFont="1" applyFill="1" applyBorder="1" applyAlignment="1" applyProtection="1">
      <alignment horizontal="center" vertical="center"/>
    </xf>
    <xf numFmtId="43" fontId="7" fillId="0" borderId="44" xfId="1" applyFont="1" applyFill="1" applyBorder="1" applyAlignment="1" applyProtection="1">
      <alignment horizontal="center" vertical="center"/>
    </xf>
    <xf numFmtId="0" fontId="1"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20" xfId="3" applyBorder="1" applyAlignment="1" applyProtection="1">
      <alignment horizontal="center" vertical="center"/>
    </xf>
    <xf numFmtId="0" fontId="7" fillId="0" borderId="20"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9" fillId="0" borderId="2" xfId="0" applyFont="1" applyBorder="1" applyAlignment="1">
      <alignment horizontal="left" vertical="center"/>
    </xf>
    <xf numFmtId="0" fontId="7" fillId="0" borderId="53" xfId="0" applyFont="1" applyBorder="1" applyAlignment="1">
      <alignment horizontal="left" vertical="center"/>
    </xf>
    <xf numFmtId="0" fontId="7" fillId="0" borderId="52" xfId="0" applyFont="1" applyBorder="1" applyAlignment="1">
      <alignment horizontal="left" vertical="center"/>
    </xf>
    <xf numFmtId="0" fontId="0" fillId="0" borderId="15" xfId="0" applyBorder="1" applyAlignment="1">
      <alignment horizontal="left" vertical="center"/>
    </xf>
    <xf numFmtId="49" fontId="22" fillId="0" borderId="2" xfId="0" quotePrefix="1" applyNumberFormat="1" applyFont="1" applyBorder="1" applyAlignment="1">
      <alignment horizontal="left" vertical="top" wrapText="1"/>
    </xf>
    <xf numFmtId="0" fontId="1" fillId="0" borderId="55" xfId="0" applyFont="1" applyBorder="1" applyAlignment="1">
      <alignment horizontal="left" vertical="center"/>
    </xf>
    <xf numFmtId="0" fontId="1" fillId="0" borderId="26" xfId="0" applyFont="1" applyBorder="1" applyAlignment="1">
      <alignment horizontal="left" vertical="center"/>
    </xf>
    <xf numFmtId="0" fontId="1" fillId="0" borderId="54" xfId="0" applyFont="1" applyBorder="1" applyAlignment="1">
      <alignment horizontal="left"/>
    </xf>
    <xf numFmtId="0" fontId="1" fillId="0" borderId="51" xfId="0" applyFont="1" applyBorder="1" applyAlignment="1">
      <alignment horizontal="left"/>
    </xf>
    <xf numFmtId="0" fontId="0" fillId="0" borderId="54" xfId="0" applyBorder="1" applyAlignment="1">
      <alignment horizontal="left"/>
    </xf>
    <xf numFmtId="0" fontId="0" fillId="0" borderId="51" xfId="0" applyBorder="1" applyAlignment="1">
      <alignment horizontal="left"/>
    </xf>
    <xf numFmtId="0" fontId="1" fillId="0" borderId="54"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45" xfId="0" applyFont="1" applyBorder="1" applyAlignment="1">
      <alignment horizontal="left" vertical="center"/>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34018</xdr:colOff>
      <xdr:row>0</xdr:row>
      <xdr:rowOff>122465</xdr:rowOff>
    </xdr:from>
    <xdr:to>
      <xdr:col>3</xdr:col>
      <xdr:colOff>13607</xdr:colOff>
      <xdr:row>3</xdr:row>
      <xdr:rowOff>292554</xdr:rowOff>
    </xdr:to>
    <xdr:pic>
      <xdr:nvPicPr>
        <xdr:cNvPr id="25" name="Picture 24">
          <a:extLst>
            <a:ext uri="{FF2B5EF4-FFF2-40B4-BE49-F238E27FC236}">
              <a16:creationId xmlns:a16="http://schemas.microsoft.com/office/drawing/2014/main" id="{5A43DCC8-203E-446C-AB4B-3FDF610E86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4018" y="122465"/>
          <a:ext cx="1374321" cy="65994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293585</xdr:colOff>
      <xdr:row>1</xdr:row>
      <xdr:rowOff>180975</xdr:rowOff>
    </xdr:from>
    <xdr:to>
      <xdr:col>2</xdr:col>
      <xdr:colOff>134381</xdr:colOff>
      <xdr:row>2</xdr:row>
      <xdr:rowOff>69396</xdr:rowOff>
    </xdr:to>
    <xdr:pic>
      <xdr:nvPicPr>
        <xdr:cNvPr id="3" name="Picture 2">
          <a:extLst>
            <a:ext uri="{FF2B5EF4-FFF2-40B4-BE49-F238E27FC236}">
              <a16:creationId xmlns:a16="http://schemas.microsoft.com/office/drawing/2014/main" id="{C79F3D03-9C5B-46AF-A99E-B8768628EE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93585" y="180975"/>
          <a:ext cx="1374321" cy="65994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318135</xdr:colOff>
      <xdr:row>18</xdr:row>
      <xdr:rowOff>120015</xdr:rowOff>
    </xdr:from>
    <xdr:to>
      <xdr:col>9</xdr:col>
      <xdr:colOff>581000</xdr:colOff>
      <xdr:row>22</xdr:row>
      <xdr:rowOff>47697</xdr:rowOff>
    </xdr:to>
    <xdr:sp macro="" textlink="">
      <xdr:nvSpPr>
        <xdr:cNvPr id="5122" name="AutoShape 2">
          <a:extLst>
            <a:ext uri="{FF2B5EF4-FFF2-40B4-BE49-F238E27FC236}">
              <a16:creationId xmlns:a16="http://schemas.microsoft.com/office/drawing/2014/main" id="{00000000-0008-0000-0300-000002140000}"/>
            </a:ext>
          </a:extLst>
        </xdr:cNvPr>
        <xdr:cNvSpPr>
          <a:spLocks noChangeArrowheads="1"/>
        </xdr:cNvSpPr>
      </xdr:nvSpPr>
      <xdr:spPr bwMode="auto">
        <a:xfrm rot="10800000">
          <a:off x="5937885" y="3930015"/>
          <a:ext cx="1482065" cy="575382"/>
        </a:xfrm>
        <a:prstGeom prst="wedgeRoundRectCallout">
          <a:avLst>
            <a:gd name="adj1" fmla="val 48041"/>
            <a:gd name="adj2" fmla="val 19811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Lunch was provided at meeting, so no reimbursement allowed</a:t>
          </a:r>
        </a:p>
      </xdr:txBody>
    </xdr:sp>
    <xdr:clientData/>
  </xdr:twoCellAnchor>
  <xdr:twoCellAnchor>
    <xdr:from>
      <xdr:col>4</xdr:col>
      <xdr:colOff>666750</xdr:colOff>
      <xdr:row>19</xdr:row>
      <xdr:rowOff>66675</xdr:rowOff>
    </xdr:from>
    <xdr:to>
      <xdr:col>6</xdr:col>
      <xdr:colOff>81891</xdr:colOff>
      <xdr:row>24</xdr:row>
      <xdr:rowOff>82030</xdr:rowOff>
    </xdr:to>
    <xdr:sp macro="" textlink="">
      <xdr:nvSpPr>
        <xdr:cNvPr id="5124" name="AutoShape 4">
          <a:extLst>
            <a:ext uri="{FF2B5EF4-FFF2-40B4-BE49-F238E27FC236}">
              <a16:creationId xmlns:a16="http://schemas.microsoft.com/office/drawing/2014/main" id="{00000000-0008-0000-0300-000004140000}"/>
            </a:ext>
          </a:extLst>
        </xdr:cNvPr>
        <xdr:cNvSpPr>
          <a:spLocks noChangeArrowheads="1"/>
        </xdr:cNvSpPr>
      </xdr:nvSpPr>
      <xdr:spPr bwMode="auto">
        <a:xfrm rot="10800000">
          <a:off x="4167188" y="4025503"/>
          <a:ext cx="772453" cy="819027"/>
        </a:xfrm>
        <a:prstGeom prst="wedgeRoundRectCallout">
          <a:avLst>
            <a:gd name="adj1" fmla="val -67448"/>
            <a:gd name="adj2" fmla="val 8108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No meals allowed on one day trips</a:t>
          </a:r>
        </a:p>
      </xdr:txBody>
    </xdr:sp>
    <xdr:clientData/>
  </xdr:twoCellAnchor>
  <xdr:twoCellAnchor>
    <xdr:from>
      <xdr:col>2</xdr:col>
      <xdr:colOff>411718</xdr:colOff>
      <xdr:row>30</xdr:row>
      <xdr:rowOff>19843</xdr:rowOff>
    </xdr:from>
    <xdr:to>
      <xdr:col>7</xdr:col>
      <xdr:colOff>324405</xdr:colOff>
      <xdr:row>31</xdr:row>
      <xdr:rowOff>78977</xdr:rowOff>
    </xdr:to>
    <xdr:sp macro="" textlink="">
      <xdr:nvSpPr>
        <xdr:cNvPr id="5126" name="AutoShape 6">
          <a:extLst>
            <a:ext uri="{FF2B5EF4-FFF2-40B4-BE49-F238E27FC236}">
              <a16:creationId xmlns:a16="http://schemas.microsoft.com/office/drawing/2014/main" id="{00000000-0008-0000-0300-000006140000}"/>
            </a:ext>
          </a:extLst>
        </xdr:cNvPr>
        <xdr:cNvSpPr>
          <a:spLocks noChangeArrowheads="1"/>
        </xdr:cNvSpPr>
      </xdr:nvSpPr>
      <xdr:spPr bwMode="auto">
        <a:xfrm rot="10800000">
          <a:off x="1947624" y="5788421"/>
          <a:ext cx="3841750" cy="219869"/>
        </a:xfrm>
        <a:prstGeom prst="wedgeRoundRectCallout">
          <a:avLst>
            <a:gd name="adj1" fmla="val 59973"/>
            <a:gd name="adj2" fmla="val 10867"/>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Miscellaneous Expense - receipt not required (under $25)</a:t>
          </a:r>
        </a:p>
      </xdr:txBody>
    </xdr:sp>
    <xdr:clientData/>
  </xdr:twoCellAnchor>
  <xdr:twoCellAnchor>
    <xdr:from>
      <xdr:col>2</xdr:col>
      <xdr:colOff>1159434</xdr:colOff>
      <xdr:row>34</xdr:row>
      <xdr:rowOff>141419</xdr:rowOff>
    </xdr:from>
    <xdr:to>
      <xdr:col>5</xdr:col>
      <xdr:colOff>460139</xdr:colOff>
      <xdr:row>37</xdr:row>
      <xdr:rowOff>37835</xdr:rowOff>
    </xdr:to>
    <xdr:sp macro="" textlink="">
      <xdr:nvSpPr>
        <xdr:cNvPr id="5128" name="AutoShape 8">
          <a:extLst>
            <a:ext uri="{FF2B5EF4-FFF2-40B4-BE49-F238E27FC236}">
              <a16:creationId xmlns:a16="http://schemas.microsoft.com/office/drawing/2014/main" id="{00000000-0008-0000-0300-000008140000}"/>
            </a:ext>
          </a:extLst>
        </xdr:cNvPr>
        <xdr:cNvSpPr>
          <a:spLocks noChangeArrowheads="1"/>
        </xdr:cNvSpPr>
      </xdr:nvSpPr>
      <xdr:spPr bwMode="auto">
        <a:xfrm rot="10800000">
          <a:off x="2695340" y="6552935"/>
          <a:ext cx="2015330" cy="378619"/>
        </a:xfrm>
        <a:prstGeom prst="wedgeRoundRectCallout">
          <a:avLst>
            <a:gd name="adj1" fmla="val 47972"/>
            <a:gd name="adj2" fmla="val -21736"/>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Receipts</a:t>
          </a:r>
          <a:r>
            <a:rPr lang="en-US" sz="900" b="0" i="1" strike="noStrike" baseline="0">
              <a:solidFill>
                <a:srgbClr val="FF0000"/>
              </a:solidFill>
              <a:latin typeface="Arial"/>
              <a:cs typeface="Arial"/>
            </a:rPr>
            <a:t> required for all expenses over $25</a:t>
          </a:r>
        </a:p>
        <a:p>
          <a:pPr algn="ctr" rtl="0">
            <a:defRPr sz="1000"/>
          </a:pPr>
          <a:endParaRPr lang="en-US" sz="900" b="0" i="1" strike="noStrike">
            <a:solidFill>
              <a:srgbClr val="FF0000"/>
            </a:solidFill>
            <a:latin typeface="Arial"/>
            <a:cs typeface="Arial"/>
          </a:endParaRPr>
        </a:p>
      </xdr:txBody>
    </xdr:sp>
    <xdr:clientData/>
  </xdr:twoCellAnchor>
  <xdr:twoCellAnchor>
    <xdr:from>
      <xdr:col>7</xdr:col>
      <xdr:colOff>158115</xdr:colOff>
      <xdr:row>1</xdr:row>
      <xdr:rowOff>171449</xdr:rowOff>
    </xdr:from>
    <xdr:to>
      <xdr:col>10</xdr:col>
      <xdr:colOff>685836</xdr:colOff>
      <xdr:row>1</xdr:row>
      <xdr:rowOff>619124</xdr:rowOff>
    </xdr:to>
    <xdr:sp macro="" textlink="">
      <xdr:nvSpPr>
        <xdr:cNvPr id="5131" name="AutoShape 11">
          <a:extLst>
            <a:ext uri="{FF2B5EF4-FFF2-40B4-BE49-F238E27FC236}">
              <a16:creationId xmlns:a16="http://schemas.microsoft.com/office/drawing/2014/main" id="{00000000-0008-0000-0300-00000B140000}"/>
            </a:ext>
          </a:extLst>
        </xdr:cNvPr>
        <xdr:cNvSpPr>
          <a:spLocks noChangeArrowheads="1"/>
        </xdr:cNvSpPr>
      </xdr:nvSpPr>
      <xdr:spPr bwMode="auto">
        <a:xfrm rot="10800000">
          <a:off x="5625465" y="171449"/>
          <a:ext cx="2499396" cy="447675"/>
        </a:xfrm>
        <a:prstGeom prst="wedgeRoundRectCallout">
          <a:avLst>
            <a:gd name="adj1" fmla="val -23236"/>
            <a:gd name="adj2" fmla="val -50005"/>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Comments in red provide additional explanation</a:t>
          </a:r>
        </a:p>
      </xdr:txBody>
    </xdr:sp>
    <xdr:clientData/>
  </xdr:twoCellAnchor>
  <xdr:twoCellAnchor>
    <xdr:from>
      <xdr:col>4</xdr:col>
      <xdr:colOff>750092</xdr:colOff>
      <xdr:row>9</xdr:row>
      <xdr:rowOff>124224</xdr:rowOff>
    </xdr:from>
    <xdr:to>
      <xdr:col>8</xdr:col>
      <xdr:colOff>1983</xdr:colOff>
      <xdr:row>12</xdr:row>
      <xdr:rowOff>41674</xdr:rowOff>
    </xdr:to>
    <xdr:sp macro="" textlink="">
      <xdr:nvSpPr>
        <xdr:cNvPr id="11" name="AutoShape 2">
          <a:extLst>
            <a:ext uri="{FF2B5EF4-FFF2-40B4-BE49-F238E27FC236}">
              <a16:creationId xmlns:a16="http://schemas.microsoft.com/office/drawing/2014/main" id="{00000000-0008-0000-0300-00000B000000}"/>
            </a:ext>
          </a:extLst>
        </xdr:cNvPr>
        <xdr:cNvSpPr>
          <a:spLocks noChangeArrowheads="1"/>
        </xdr:cNvSpPr>
      </xdr:nvSpPr>
      <xdr:spPr bwMode="auto">
        <a:xfrm rot="10800000">
          <a:off x="4250530" y="2475708"/>
          <a:ext cx="1823641" cy="399654"/>
        </a:xfrm>
        <a:prstGeom prst="wedgeRoundRectCallout">
          <a:avLst>
            <a:gd name="adj1" fmla="val -60833"/>
            <a:gd name="adj2" fmla="val 3999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0" strike="noStrike">
              <a:solidFill>
                <a:srgbClr val="FF0000"/>
              </a:solidFill>
              <a:latin typeface="Arial"/>
              <a:cs typeface="Arial"/>
            </a:rPr>
            <a:t>75%</a:t>
          </a:r>
          <a:r>
            <a:rPr lang="en-US" sz="900" b="0" i="0" strike="noStrike" baseline="0">
              <a:solidFill>
                <a:srgbClr val="FF0000"/>
              </a:solidFill>
              <a:latin typeface="Arial"/>
              <a:cs typeface="Arial"/>
            </a:rPr>
            <a:t> Rule for first and last calendar day of travel</a:t>
          </a:r>
          <a:endParaRPr lang="en-US" sz="900" b="0" i="0" strike="noStrike">
            <a:solidFill>
              <a:srgbClr val="FF0000"/>
            </a:solidFill>
            <a:latin typeface="Arial"/>
            <a:cs typeface="Arial"/>
          </a:endParaRPr>
        </a:p>
      </xdr:txBody>
    </xdr:sp>
    <xdr:clientData/>
  </xdr:twoCellAnchor>
  <xdr:twoCellAnchor>
    <xdr:from>
      <xdr:col>1</xdr:col>
      <xdr:colOff>215263</xdr:colOff>
      <xdr:row>19</xdr:row>
      <xdr:rowOff>85725</xdr:rowOff>
    </xdr:from>
    <xdr:to>
      <xdr:col>2</xdr:col>
      <xdr:colOff>1192419</xdr:colOff>
      <xdr:row>21</xdr:row>
      <xdr:rowOff>76200</xdr:rowOff>
    </xdr:to>
    <xdr:sp macro="" textlink="">
      <xdr:nvSpPr>
        <xdr:cNvPr id="13" name="AutoShape 9">
          <a:extLst>
            <a:ext uri="{FF2B5EF4-FFF2-40B4-BE49-F238E27FC236}">
              <a16:creationId xmlns:a16="http://schemas.microsoft.com/office/drawing/2014/main" id="{00000000-0008-0000-0300-00000D000000}"/>
            </a:ext>
          </a:extLst>
        </xdr:cNvPr>
        <xdr:cNvSpPr>
          <a:spLocks noChangeArrowheads="1"/>
        </xdr:cNvSpPr>
      </xdr:nvSpPr>
      <xdr:spPr bwMode="auto">
        <a:xfrm rot="10800000" flipV="1">
          <a:off x="1691638" y="4057650"/>
          <a:ext cx="1796306" cy="314325"/>
        </a:xfrm>
        <a:prstGeom prst="wedgeRoundRectCallout">
          <a:avLst>
            <a:gd name="adj1" fmla="val -75927"/>
            <a:gd name="adj2" fmla="val -39663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0" strike="noStrike">
              <a:solidFill>
                <a:srgbClr val="FF0000"/>
              </a:solidFill>
              <a:latin typeface="Arial"/>
              <a:cs typeface="Arial"/>
            </a:rPr>
            <a:t>No</a:t>
          </a:r>
          <a:r>
            <a:rPr lang="en-US" sz="900" b="0" i="0" strike="noStrike" baseline="0">
              <a:solidFill>
                <a:srgbClr val="FF0000"/>
              </a:solidFill>
              <a:latin typeface="Arial"/>
              <a:cs typeface="Arial"/>
            </a:rPr>
            <a:t> mileage when renting a car</a:t>
          </a:r>
        </a:p>
        <a:p>
          <a:pPr algn="ctr" rtl="0">
            <a:defRPr sz="1000"/>
          </a:pPr>
          <a:endParaRPr lang="en-US" sz="900" b="0" i="1" strike="noStrike">
            <a:solidFill>
              <a:srgbClr val="FF0000"/>
            </a:solidFill>
            <a:latin typeface="Arial"/>
            <a:cs typeface="Arial"/>
          </a:endParaRPr>
        </a:p>
      </xdr:txBody>
    </xdr:sp>
    <xdr:clientData/>
  </xdr:twoCellAnchor>
  <xdr:twoCellAnchor>
    <xdr:from>
      <xdr:col>2</xdr:col>
      <xdr:colOff>161925</xdr:colOff>
      <xdr:row>22</xdr:row>
      <xdr:rowOff>85725</xdr:rowOff>
    </xdr:from>
    <xdr:to>
      <xdr:col>3</xdr:col>
      <xdr:colOff>577106</xdr:colOff>
      <xdr:row>25</xdr:row>
      <xdr:rowOff>57150</xdr:rowOff>
    </xdr:to>
    <xdr:sp macro="" textlink="">
      <xdr:nvSpPr>
        <xdr:cNvPr id="14" name="AutoShape 9">
          <a:extLst>
            <a:ext uri="{FF2B5EF4-FFF2-40B4-BE49-F238E27FC236}">
              <a16:creationId xmlns:a16="http://schemas.microsoft.com/office/drawing/2014/main" id="{00000000-0008-0000-0300-00000E000000}"/>
            </a:ext>
          </a:extLst>
        </xdr:cNvPr>
        <xdr:cNvSpPr>
          <a:spLocks noChangeArrowheads="1"/>
        </xdr:cNvSpPr>
      </xdr:nvSpPr>
      <xdr:spPr bwMode="auto">
        <a:xfrm rot="10800000" flipV="1">
          <a:off x="1697831" y="4526756"/>
          <a:ext cx="1796306" cy="453628"/>
        </a:xfrm>
        <a:prstGeom prst="wedgeRoundRectCallout">
          <a:avLst>
            <a:gd name="adj1" fmla="val -32049"/>
            <a:gd name="adj2" fmla="val -210405"/>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0" strike="noStrike" baseline="0">
              <a:solidFill>
                <a:srgbClr val="FF0000"/>
              </a:solidFill>
              <a:latin typeface="Arial"/>
              <a:cs typeface="Arial"/>
            </a:rPr>
            <a:t>Mileage allowed since distance is greater than 25 miles each way</a:t>
          </a:r>
        </a:p>
      </xdr:txBody>
    </xdr:sp>
    <xdr:clientData/>
  </xdr:twoCellAnchor>
  <xdr:twoCellAnchor>
    <xdr:from>
      <xdr:col>2</xdr:col>
      <xdr:colOff>607219</xdr:colOff>
      <xdr:row>36</xdr:row>
      <xdr:rowOff>67469</xdr:rowOff>
    </xdr:from>
    <xdr:to>
      <xdr:col>2</xdr:col>
      <xdr:colOff>1170780</xdr:colOff>
      <xdr:row>36</xdr:row>
      <xdr:rowOff>90694</xdr:rowOff>
    </xdr:to>
    <xdr:cxnSp macro="">
      <xdr:nvCxnSpPr>
        <xdr:cNvPr id="6" name="Straight Arrow Connector 5">
          <a:extLst>
            <a:ext uri="{FF2B5EF4-FFF2-40B4-BE49-F238E27FC236}">
              <a16:creationId xmlns:a16="http://schemas.microsoft.com/office/drawing/2014/main" id="{00000000-0008-0000-0300-000006000000}"/>
            </a:ext>
          </a:extLst>
        </xdr:cNvPr>
        <xdr:cNvCxnSpPr/>
      </xdr:nvCxnSpPr>
      <xdr:spPr bwMode="auto">
        <a:xfrm flipH="1" flipV="1">
          <a:off x="2143125" y="6800453"/>
          <a:ext cx="563561" cy="2322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592006</xdr:colOff>
      <xdr:row>36</xdr:row>
      <xdr:rowOff>108774</xdr:rowOff>
    </xdr:from>
    <xdr:to>
      <xdr:col>2</xdr:col>
      <xdr:colOff>1176749</xdr:colOff>
      <xdr:row>37</xdr:row>
      <xdr:rowOff>101203</xdr:rowOff>
    </xdr:to>
    <xdr:cxnSp macro="">
      <xdr:nvCxnSpPr>
        <xdr:cNvPr id="8" name="Straight Arrow Connector 7">
          <a:extLst>
            <a:ext uri="{FF2B5EF4-FFF2-40B4-BE49-F238E27FC236}">
              <a16:creationId xmlns:a16="http://schemas.microsoft.com/office/drawing/2014/main" id="{00000000-0008-0000-0300-000008000000}"/>
            </a:ext>
          </a:extLst>
        </xdr:cNvPr>
        <xdr:cNvCxnSpPr/>
      </xdr:nvCxnSpPr>
      <xdr:spPr bwMode="auto">
        <a:xfrm flipH="1">
          <a:off x="2127912" y="6841758"/>
          <a:ext cx="584743" cy="15316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613173</xdr:colOff>
      <xdr:row>35</xdr:row>
      <xdr:rowOff>54240</xdr:rowOff>
    </xdr:from>
    <xdr:to>
      <xdr:col>2</xdr:col>
      <xdr:colOff>1159434</xdr:colOff>
      <xdr:row>36</xdr:row>
      <xdr:rowOff>9260</xdr:rowOff>
    </xdr:to>
    <xdr:cxnSp macro="">
      <xdr:nvCxnSpPr>
        <xdr:cNvPr id="10" name="Straight Arrow Connector 9">
          <a:extLst>
            <a:ext uri="{FF2B5EF4-FFF2-40B4-BE49-F238E27FC236}">
              <a16:creationId xmlns:a16="http://schemas.microsoft.com/office/drawing/2014/main" id="{00000000-0008-0000-0300-00000A000000}"/>
            </a:ext>
          </a:extLst>
        </xdr:cNvPr>
        <xdr:cNvCxnSpPr>
          <a:stCxn id="5128" idx="3"/>
        </xdr:cNvCxnSpPr>
      </xdr:nvCxnSpPr>
      <xdr:spPr bwMode="auto">
        <a:xfrm flipH="1" flipV="1">
          <a:off x="2149079" y="6626490"/>
          <a:ext cx="546261" cy="11575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611189</xdr:colOff>
      <xdr:row>34</xdr:row>
      <xdr:rowOff>79375</xdr:rowOff>
    </xdr:from>
    <xdr:to>
      <xdr:col>2</xdr:col>
      <xdr:colOff>1157073</xdr:colOff>
      <xdr:row>35</xdr:row>
      <xdr:rowOff>67110</xdr:rowOff>
    </xdr:to>
    <xdr:cxnSp macro="">
      <xdr:nvCxnSpPr>
        <xdr:cNvPr id="15" name="Straight Arrow Connector 14">
          <a:extLst>
            <a:ext uri="{FF2B5EF4-FFF2-40B4-BE49-F238E27FC236}">
              <a16:creationId xmlns:a16="http://schemas.microsoft.com/office/drawing/2014/main" id="{00000000-0008-0000-0300-00000F000000}"/>
            </a:ext>
          </a:extLst>
        </xdr:cNvPr>
        <xdr:cNvCxnSpPr/>
      </xdr:nvCxnSpPr>
      <xdr:spPr bwMode="auto">
        <a:xfrm flipH="1" flipV="1">
          <a:off x="2147095" y="6490891"/>
          <a:ext cx="545884" cy="14846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565547</xdr:colOff>
      <xdr:row>33</xdr:row>
      <xdr:rowOff>79376</xdr:rowOff>
    </xdr:from>
    <xdr:to>
      <xdr:col>2</xdr:col>
      <xdr:colOff>1182869</xdr:colOff>
      <xdr:row>34</xdr:row>
      <xdr:rowOff>148470</xdr:rowOff>
    </xdr:to>
    <xdr:cxnSp macro="">
      <xdr:nvCxnSpPr>
        <xdr:cNvPr id="18" name="Straight Arrow Connector 17">
          <a:extLst>
            <a:ext uri="{FF2B5EF4-FFF2-40B4-BE49-F238E27FC236}">
              <a16:creationId xmlns:a16="http://schemas.microsoft.com/office/drawing/2014/main" id="{00000000-0008-0000-0300-000012000000}"/>
            </a:ext>
          </a:extLst>
        </xdr:cNvPr>
        <xdr:cNvCxnSpPr/>
      </xdr:nvCxnSpPr>
      <xdr:spPr bwMode="auto">
        <a:xfrm flipH="1" flipV="1">
          <a:off x="2101453" y="6330157"/>
          <a:ext cx="617322" cy="22982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editAs="oneCell">
    <xdr:from>
      <xdr:col>0</xdr:col>
      <xdr:colOff>356152</xdr:colOff>
      <xdr:row>1</xdr:row>
      <xdr:rowOff>124239</xdr:rowOff>
    </xdr:from>
    <xdr:to>
      <xdr:col>2</xdr:col>
      <xdr:colOff>198190</xdr:colOff>
      <xdr:row>2</xdr:row>
      <xdr:rowOff>13902</xdr:rowOff>
    </xdr:to>
    <xdr:pic>
      <xdr:nvPicPr>
        <xdr:cNvPr id="16" name="Picture 15">
          <a:extLst>
            <a:ext uri="{FF2B5EF4-FFF2-40B4-BE49-F238E27FC236}">
              <a16:creationId xmlns:a16="http://schemas.microsoft.com/office/drawing/2014/main" id="{38D11CDD-1831-4F85-9D1E-6A2125D806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56152" y="124239"/>
          <a:ext cx="1374321" cy="65994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sa.gov/travel/plan-book/per-diem-rates/meals-and-incidental-expenses-mie-breakdown" TargetMode="External"/><Relationship Id="rId1" Type="http://schemas.openxmlformats.org/officeDocument/2006/relationships/hyperlink" Target="https://www.gsa.gov/travel/plan-book/per-diem-rat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JaneDoe@e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4"/>
  <sheetViews>
    <sheetView tabSelected="1" topLeftCell="A44" zoomScaleNormal="100" zoomScaleSheetLayoutView="100" zoomScalePageLayoutView="160" workbookViewId="0">
      <selection activeCell="A5" sqref="A5:C5"/>
    </sheetView>
  </sheetViews>
  <sheetFormatPr defaultRowHeight="12.75" x14ac:dyDescent="0.2"/>
  <cols>
    <col min="1" max="1" width="3.7109375" customWidth="1"/>
    <col min="2" max="2" width="6.140625" customWidth="1"/>
    <col min="3" max="3" width="11.140625" customWidth="1"/>
    <col min="4" max="4" width="2" customWidth="1"/>
    <col min="5" max="5" width="10.28515625" customWidth="1"/>
    <col min="6" max="6" width="13.140625" customWidth="1"/>
    <col min="7" max="7" width="1.140625" customWidth="1"/>
    <col min="8" max="8" width="3" style="4" customWidth="1"/>
    <col min="9" max="9" width="14.7109375" style="4" customWidth="1"/>
    <col min="10" max="11" width="12.7109375" style="4" customWidth="1"/>
    <col min="12" max="12" width="17.28515625" style="4" customWidth="1"/>
    <col min="13" max="13" width="12.7109375" style="4" customWidth="1"/>
  </cols>
  <sheetData>
    <row r="1" spans="1:13" ht="12.75" customHeight="1" x14ac:dyDescent="0.2">
      <c r="A1" s="209" t="s">
        <v>188</v>
      </c>
      <c r="B1" s="209"/>
      <c r="C1" s="209"/>
      <c r="D1" s="209"/>
      <c r="E1" s="209"/>
      <c r="F1" s="209"/>
      <c r="G1" s="209"/>
      <c r="H1" s="209"/>
      <c r="I1" s="209"/>
      <c r="J1" s="209"/>
      <c r="K1" s="209"/>
      <c r="L1" s="209"/>
      <c r="M1" s="209"/>
    </row>
    <row r="2" spans="1:13" ht="12.75" customHeight="1" x14ac:dyDescent="0.2">
      <c r="A2" s="209"/>
      <c r="B2" s="209"/>
      <c r="C2" s="209"/>
      <c r="D2" s="209"/>
      <c r="E2" s="209"/>
      <c r="F2" s="209"/>
      <c r="G2" s="209"/>
      <c r="H2" s="209"/>
      <c r="I2" s="209"/>
      <c r="J2" s="209"/>
      <c r="K2" s="209"/>
      <c r="L2" s="209"/>
      <c r="M2" s="209"/>
    </row>
    <row r="3" spans="1:13" ht="12.75" customHeight="1" x14ac:dyDescent="0.2">
      <c r="A3" s="209"/>
      <c r="B3" s="209"/>
      <c r="C3" s="209"/>
      <c r="D3" s="209"/>
      <c r="E3" s="209"/>
      <c r="F3" s="209"/>
      <c r="G3" s="209"/>
      <c r="H3" s="209"/>
      <c r="I3" s="209"/>
      <c r="J3" s="209"/>
      <c r="K3" s="209"/>
      <c r="L3" s="209"/>
      <c r="M3" s="209"/>
    </row>
    <row r="4" spans="1:13" ht="26.25" customHeight="1" x14ac:dyDescent="0.2">
      <c r="A4" s="210"/>
      <c r="B4" s="210"/>
      <c r="C4" s="210"/>
      <c r="D4" s="210"/>
      <c r="E4" s="210"/>
      <c r="F4" s="210"/>
      <c r="G4" s="210"/>
      <c r="H4" s="210"/>
      <c r="I4" s="210"/>
      <c r="J4" s="210"/>
      <c r="K4" s="210"/>
      <c r="L4" s="210"/>
      <c r="M4" s="210"/>
    </row>
    <row r="5" spans="1:13" s="3" customFormat="1" ht="13.5" thickBot="1" x14ac:dyDescent="0.25">
      <c r="A5" s="169" t="s">
        <v>105</v>
      </c>
      <c r="B5" s="169"/>
      <c r="C5" s="169"/>
      <c r="D5" s="170" t="s">
        <v>106</v>
      </c>
      <c r="E5" s="171"/>
      <c r="F5" s="171"/>
      <c r="G5" s="172"/>
      <c r="H5" s="173" t="s">
        <v>135</v>
      </c>
      <c r="I5" s="173"/>
      <c r="J5" s="173"/>
      <c r="K5" s="173"/>
      <c r="L5" s="173"/>
      <c r="M5" s="173"/>
    </row>
    <row r="6" spans="1:13" ht="13.5" customHeight="1" x14ac:dyDescent="0.2">
      <c r="A6" s="175" t="s">
        <v>170</v>
      </c>
      <c r="B6" s="176"/>
      <c r="C6" s="177"/>
      <c r="D6" s="174" t="s">
        <v>174</v>
      </c>
      <c r="E6" s="174"/>
      <c r="F6" s="174"/>
      <c r="G6" s="72"/>
      <c r="H6" s="211" t="s">
        <v>171</v>
      </c>
      <c r="I6" s="181" t="s">
        <v>176</v>
      </c>
      <c r="J6" s="181"/>
      <c r="K6" s="181"/>
      <c r="L6" s="181"/>
      <c r="M6" s="182"/>
    </row>
    <row r="7" spans="1:13" ht="13.5" thickBot="1" x14ac:dyDescent="0.25">
      <c r="A7" s="178"/>
      <c r="B7" s="179"/>
      <c r="C7" s="180"/>
      <c r="D7" s="71"/>
      <c r="E7" s="66" t="s">
        <v>131</v>
      </c>
      <c r="F7" s="76">
        <v>86</v>
      </c>
      <c r="G7" s="61"/>
      <c r="H7" s="121"/>
      <c r="I7" s="122"/>
      <c r="J7" s="122"/>
      <c r="K7" s="122"/>
      <c r="L7" s="122"/>
      <c r="M7" s="123"/>
    </row>
    <row r="8" spans="1:13" ht="12.75" customHeight="1" x14ac:dyDescent="0.2">
      <c r="A8" s="206"/>
      <c r="B8" s="207"/>
      <c r="C8" s="208"/>
      <c r="D8" s="73"/>
      <c r="E8" s="71" t="s">
        <v>109</v>
      </c>
      <c r="F8" s="74">
        <v>23.25</v>
      </c>
      <c r="G8" s="62"/>
      <c r="H8" s="120" t="s">
        <v>171</v>
      </c>
      <c r="I8" s="114" t="s">
        <v>177</v>
      </c>
      <c r="J8" s="114"/>
      <c r="K8" s="114"/>
      <c r="L8" s="114"/>
      <c r="M8" s="115"/>
    </row>
    <row r="9" spans="1:13" ht="12.75" customHeight="1" x14ac:dyDescent="0.2">
      <c r="A9" s="131"/>
      <c r="B9" s="132"/>
      <c r="C9" s="133"/>
      <c r="E9" s="83" t="s">
        <v>130</v>
      </c>
      <c r="F9" s="90">
        <v>24.25</v>
      </c>
      <c r="G9" s="72"/>
      <c r="H9" s="121"/>
      <c r="I9" s="114"/>
      <c r="J9" s="114"/>
      <c r="K9" s="114"/>
      <c r="L9" s="114"/>
      <c r="M9" s="115"/>
    </row>
    <row r="10" spans="1:13" x14ac:dyDescent="0.2">
      <c r="A10" s="131"/>
      <c r="B10" s="132"/>
      <c r="C10" s="133"/>
      <c r="D10" s="63"/>
      <c r="E10" s="67" t="s">
        <v>108</v>
      </c>
      <c r="F10" s="75">
        <v>38.5</v>
      </c>
      <c r="G10" s="64"/>
      <c r="H10" s="111" t="s">
        <v>171</v>
      </c>
      <c r="I10" s="122" t="s">
        <v>178</v>
      </c>
      <c r="J10" s="122"/>
      <c r="K10" s="122"/>
      <c r="L10" s="122"/>
      <c r="M10" s="123"/>
    </row>
    <row r="11" spans="1:13" ht="12.75" customHeight="1" x14ac:dyDescent="0.2">
      <c r="A11" s="131"/>
      <c r="B11" s="132"/>
      <c r="C11" s="133"/>
      <c r="D11" s="63"/>
      <c r="G11" s="64"/>
      <c r="H11" s="111" t="s">
        <v>171</v>
      </c>
      <c r="I11" s="127" t="s">
        <v>175</v>
      </c>
      <c r="J11" s="127"/>
      <c r="K11" s="127"/>
      <c r="L11" s="127"/>
      <c r="M11" s="128"/>
    </row>
    <row r="12" spans="1:13" ht="12.75" customHeight="1" x14ac:dyDescent="0.2">
      <c r="A12" s="131"/>
      <c r="B12" s="132"/>
      <c r="C12" s="133"/>
      <c r="D12" s="63"/>
      <c r="E12" s="77" t="s">
        <v>121</v>
      </c>
      <c r="F12" s="78"/>
      <c r="G12" s="64"/>
      <c r="H12" s="120" t="s">
        <v>171</v>
      </c>
      <c r="I12" s="127" t="s">
        <v>142</v>
      </c>
      <c r="J12" s="127"/>
      <c r="K12" s="127"/>
      <c r="L12" s="127"/>
      <c r="M12" s="128"/>
    </row>
    <row r="13" spans="1:13" ht="12.75" customHeight="1" x14ac:dyDescent="0.2">
      <c r="A13" s="131"/>
      <c r="B13" s="132"/>
      <c r="C13" s="133"/>
      <c r="D13" s="63"/>
      <c r="E13" s="67" t="s">
        <v>31</v>
      </c>
      <c r="F13" s="75">
        <v>155</v>
      </c>
      <c r="G13" s="64"/>
      <c r="H13" s="121"/>
      <c r="I13" s="127"/>
      <c r="J13" s="127"/>
      <c r="K13" s="127"/>
      <c r="L13" s="127"/>
      <c r="M13" s="128"/>
    </row>
    <row r="14" spans="1:13" ht="12.75" customHeight="1" x14ac:dyDescent="0.2">
      <c r="A14" s="131"/>
      <c r="B14" s="132"/>
      <c r="C14" s="133"/>
      <c r="D14" s="63"/>
      <c r="E14" s="67" t="s">
        <v>76</v>
      </c>
      <c r="F14" s="75">
        <v>141</v>
      </c>
      <c r="G14" s="64"/>
      <c r="H14" s="111" t="s">
        <v>171</v>
      </c>
      <c r="I14" s="127" t="s">
        <v>133</v>
      </c>
      <c r="J14" s="127"/>
      <c r="K14" s="127"/>
      <c r="L14" s="127"/>
      <c r="M14" s="128"/>
    </row>
    <row r="15" spans="1:13" ht="12.75" customHeight="1" x14ac:dyDescent="0.2">
      <c r="A15" s="131"/>
      <c r="B15" s="132"/>
      <c r="C15" s="133"/>
      <c r="D15" s="63"/>
      <c r="E15" s="67" t="s">
        <v>154</v>
      </c>
      <c r="F15" s="75">
        <v>110</v>
      </c>
      <c r="G15" s="64"/>
      <c r="H15" s="111" t="s">
        <v>171</v>
      </c>
      <c r="I15" s="127" t="s">
        <v>169</v>
      </c>
      <c r="J15" s="127"/>
      <c r="K15" s="127"/>
      <c r="L15" s="127"/>
      <c r="M15" s="128"/>
    </row>
    <row r="16" spans="1:13" x14ac:dyDescent="0.2">
      <c r="A16" s="131"/>
      <c r="B16" s="132"/>
      <c r="C16" s="133"/>
      <c r="D16" s="73" t="s">
        <v>122</v>
      </c>
      <c r="E16" s="127" t="s">
        <v>123</v>
      </c>
      <c r="F16" s="127"/>
      <c r="G16" s="64"/>
      <c r="H16" s="69"/>
    </row>
    <row r="17" spans="1:13" ht="4.5" customHeight="1" thickBot="1" x14ac:dyDescent="0.25">
      <c r="A17" s="131"/>
      <c r="B17" s="132"/>
      <c r="C17" s="133"/>
      <c r="D17" s="131"/>
      <c r="E17" s="132"/>
      <c r="F17" s="132"/>
      <c r="G17" s="133"/>
      <c r="H17" s="131"/>
      <c r="I17" s="132"/>
      <c r="J17" s="132"/>
      <c r="K17" s="132"/>
      <c r="L17" s="132"/>
      <c r="M17" s="133"/>
    </row>
    <row r="18" spans="1:13" ht="12.75" customHeight="1" x14ac:dyDescent="0.2">
      <c r="A18" s="183" t="s">
        <v>113</v>
      </c>
      <c r="B18" s="187"/>
      <c r="C18" s="188"/>
      <c r="D18" s="129" t="s">
        <v>141</v>
      </c>
      <c r="E18" s="129"/>
      <c r="F18" s="129"/>
      <c r="G18" s="130"/>
      <c r="H18" s="134" t="s">
        <v>171</v>
      </c>
      <c r="I18" s="116" t="s">
        <v>143</v>
      </c>
      <c r="J18" s="116"/>
      <c r="K18" s="116"/>
      <c r="L18" s="116"/>
      <c r="M18" s="117"/>
    </row>
    <row r="19" spans="1:13" ht="12.75" customHeight="1" thickBot="1" x14ac:dyDescent="0.25">
      <c r="A19" s="189"/>
      <c r="B19" s="190"/>
      <c r="C19" s="191"/>
      <c r="D19" s="122"/>
      <c r="E19" s="122"/>
      <c r="F19" s="122"/>
      <c r="G19" s="123"/>
      <c r="H19" s="121"/>
      <c r="I19" s="118"/>
      <c r="J19" s="118"/>
      <c r="K19" s="118"/>
      <c r="L19" s="118"/>
      <c r="M19" s="119"/>
    </row>
    <row r="20" spans="1:13" ht="12.75" customHeight="1" x14ac:dyDescent="0.2">
      <c r="A20" s="206"/>
      <c r="B20" s="207"/>
      <c r="C20" s="208"/>
      <c r="D20" s="122"/>
      <c r="E20" s="122"/>
      <c r="F20" s="122"/>
      <c r="G20" s="123"/>
      <c r="H20" s="120" t="s">
        <v>171</v>
      </c>
      <c r="I20" s="114" t="s">
        <v>132</v>
      </c>
      <c r="J20" s="114"/>
      <c r="K20" s="114"/>
      <c r="L20" s="114"/>
      <c r="M20" s="115"/>
    </row>
    <row r="21" spans="1:13" ht="12.75" customHeight="1" x14ac:dyDescent="0.2">
      <c r="A21" s="131"/>
      <c r="B21" s="132"/>
      <c r="C21" s="133"/>
      <c r="D21" s="122"/>
      <c r="E21" s="122"/>
      <c r="F21" s="122"/>
      <c r="G21" s="123"/>
      <c r="H21" s="121"/>
      <c r="I21" s="114"/>
      <c r="J21" s="114"/>
      <c r="K21" s="114"/>
      <c r="L21" s="114"/>
      <c r="M21" s="115"/>
    </row>
    <row r="22" spans="1:13" x14ac:dyDescent="0.2">
      <c r="A22" s="131"/>
      <c r="B22" s="132"/>
      <c r="C22" s="133"/>
      <c r="D22" s="122"/>
      <c r="E22" s="122"/>
      <c r="F22" s="122"/>
      <c r="G22" s="123"/>
      <c r="H22" s="111" t="s">
        <v>171</v>
      </c>
      <c r="I22" s="122" t="s">
        <v>110</v>
      </c>
      <c r="J22" s="122"/>
      <c r="K22" s="122"/>
      <c r="L22" s="122"/>
      <c r="M22" s="123"/>
    </row>
    <row r="23" spans="1:13" ht="12.75" customHeight="1" x14ac:dyDescent="0.2">
      <c r="A23" s="131"/>
      <c r="B23" s="132"/>
      <c r="C23" s="133"/>
      <c r="D23" s="122"/>
      <c r="E23" s="122"/>
      <c r="F23" s="122"/>
      <c r="G23" s="123"/>
      <c r="H23" s="111" t="s">
        <v>171</v>
      </c>
      <c r="I23" s="127" t="s">
        <v>111</v>
      </c>
      <c r="J23" s="127"/>
      <c r="K23" s="127"/>
      <c r="L23" s="127"/>
      <c r="M23" s="128"/>
    </row>
    <row r="24" spans="1:13" ht="12.75" customHeight="1" x14ac:dyDescent="0.2">
      <c r="A24" s="131"/>
      <c r="B24" s="132"/>
      <c r="C24" s="133"/>
      <c r="D24" s="122"/>
      <c r="E24" s="122"/>
      <c r="F24" s="122"/>
      <c r="G24" s="123"/>
      <c r="H24" s="111" t="s">
        <v>171</v>
      </c>
      <c r="I24" s="127" t="s">
        <v>112</v>
      </c>
      <c r="J24" s="127"/>
      <c r="K24" s="127"/>
      <c r="L24" s="127"/>
      <c r="M24" s="128"/>
    </row>
    <row r="25" spans="1:13" ht="12.75" customHeight="1" x14ac:dyDescent="0.2">
      <c r="A25" s="131"/>
      <c r="B25" s="132"/>
      <c r="C25" s="133"/>
      <c r="D25" s="122"/>
      <c r="E25" s="122"/>
      <c r="F25" s="122"/>
      <c r="G25" s="123"/>
      <c r="H25" s="111" t="s">
        <v>171</v>
      </c>
      <c r="I25" s="124" t="s">
        <v>137</v>
      </c>
      <c r="J25" s="125"/>
      <c r="K25" s="125"/>
      <c r="L25" s="125"/>
      <c r="M25" s="126"/>
    </row>
    <row r="26" spans="1:13" ht="5.25" customHeight="1" thickBot="1" x14ac:dyDescent="0.25">
      <c r="A26" s="131"/>
      <c r="B26" s="132"/>
      <c r="C26" s="133"/>
      <c r="D26" s="131"/>
      <c r="E26" s="132"/>
      <c r="F26" s="132"/>
      <c r="G26" s="133"/>
      <c r="H26" s="131"/>
      <c r="I26" s="132"/>
      <c r="J26" s="132"/>
      <c r="K26" s="132"/>
      <c r="L26" s="132"/>
      <c r="M26" s="133"/>
    </row>
    <row r="27" spans="1:13" ht="24.75" customHeight="1" x14ac:dyDescent="0.2">
      <c r="A27" s="147" t="s">
        <v>120</v>
      </c>
      <c r="B27" s="148"/>
      <c r="C27" s="149"/>
      <c r="D27" s="129" t="s">
        <v>172</v>
      </c>
      <c r="E27" s="129"/>
      <c r="F27" s="129"/>
      <c r="G27" s="130"/>
      <c r="H27" s="134" t="s">
        <v>171</v>
      </c>
      <c r="I27" s="129" t="s">
        <v>155</v>
      </c>
      <c r="J27" s="129"/>
      <c r="K27" s="129"/>
      <c r="L27" s="129"/>
      <c r="M27" s="130"/>
    </row>
    <row r="28" spans="1:13" ht="15.75" customHeight="1" x14ac:dyDescent="0.2">
      <c r="A28" s="150"/>
      <c r="B28" s="151"/>
      <c r="C28" s="152"/>
      <c r="D28" s="122"/>
      <c r="E28" s="122"/>
      <c r="F28" s="122"/>
      <c r="G28" s="123"/>
      <c r="H28" s="121"/>
      <c r="I28" s="122" t="s">
        <v>110</v>
      </c>
      <c r="J28" s="122"/>
      <c r="K28" s="122"/>
      <c r="L28" s="122"/>
      <c r="M28" s="123"/>
    </row>
    <row r="29" spans="1:13" ht="12.75" customHeight="1" x14ac:dyDescent="0.2">
      <c r="A29" s="150"/>
      <c r="B29" s="151"/>
      <c r="C29" s="152"/>
      <c r="D29" s="122"/>
      <c r="E29" s="122"/>
      <c r="F29" s="122"/>
      <c r="G29" s="123"/>
      <c r="H29" s="120" t="s">
        <v>171</v>
      </c>
      <c r="I29" s="122" t="s">
        <v>134</v>
      </c>
      <c r="J29" s="122"/>
      <c r="K29" s="122"/>
      <c r="L29" s="122"/>
      <c r="M29" s="123"/>
    </row>
    <row r="30" spans="1:13" ht="15" customHeight="1" thickBot="1" x14ac:dyDescent="0.25">
      <c r="A30" s="153"/>
      <c r="B30" s="154"/>
      <c r="C30" s="155"/>
      <c r="D30" s="122"/>
      <c r="E30" s="122"/>
      <c r="F30" s="122"/>
      <c r="G30" s="123"/>
      <c r="H30" s="121"/>
      <c r="I30" s="122"/>
      <c r="J30" s="122"/>
      <c r="K30" s="122"/>
      <c r="L30" s="122"/>
      <c r="M30" s="123"/>
    </row>
    <row r="31" spans="1:13" ht="12.75" customHeight="1" x14ac:dyDescent="0.2">
      <c r="A31" s="198"/>
      <c r="B31" s="199"/>
      <c r="C31" s="200"/>
      <c r="D31" s="122"/>
      <c r="E31" s="122"/>
      <c r="F31" s="122"/>
      <c r="G31" s="123"/>
      <c r="H31" s="111" t="s">
        <v>171</v>
      </c>
      <c r="I31" s="122" t="s">
        <v>136</v>
      </c>
      <c r="J31" s="122"/>
      <c r="K31" s="122"/>
      <c r="L31" s="122"/>
      <c r="M31" s="123"/>
    </row>
    <row r="32" spans="1:13" ht="12.75" customHeight="1" x14ac:dyDescent="0.2">
      <c r="A32" s="201"/>
      <c r="B32" s="202"/>
      <c r="C32" s="203"/>
      <c r="D32" s="122"/>
      <c r="E32" s="122"/>
      <c r="F32" s="122"/>
      <c r="G32" s="123"/>
      <c r="H32" s="111" t="s">
        <v>171</v>
      </c>
      <c r="I32" s="114" t="s">
        <v>137</v>
      </c>
      <c r="J32" s="114"/>
      <c r="K32" s="114"/>
      <c r="L32" s="114"/>
      <c r="M32" s="115"/>
    </row>
    <row r="33" spans="1:13" ht="5.25" customHeight="1" thickBot="1" x14ac:dyDescent="0.25">
      <c r="A33" s="65"/>
      <c r="B33" s="66"/>
      <c r="C33" s="68"/>
      <c r="D33" s="63"/>
      <c r="E33" s="67"/>
      <c r="F33" s="67"/>
      <c r="G33" s="64"/>
      <c r="H33" s="69"/>
      <c r="I33" s="79"/>
      <c r="J33" s="79"/>
      <c r="K33" s="79"/>
      <c r="L33" s="79"/>
      <c r="M33" s="80"/>
    </row>
    <row r="34" spans="1:13" ht="12.75" customHeight="1" x14ac:dyDescent="0.2">
      <c r="A34" s="183" t="s">
        <v>107</v>
      </c>
      <c r="B34" s="184"/>
      <c r="C34" s="184"/>
      <c r="D34" s="204" t="s">
        <v>186</v>
      </c>
      <c r="E34" s="129"/>
      <c r="F34" s="129"/>
      <c r="G34" s="130"/>
      <c r="H34" s="134" t="s">
        <v>171</v>
      </c>
      <c r="I34" s="141" t="s">
        <v>114</v>
      </c>
      <c r="J34" s="141"/>
      <c r="K34" s="141"/>
      <c r="L34" s="141"/>
      <c r="M34" s="142"/>
    </row>
    <row r="35" spans="1:13" ht="16.5" customHeight="1" thickBot="1" x14ac:dyDescent="0.25">
      <c r="A35" s="185"/>
      <c r="B35" s="186"/>
      <c r="C35" s="186"/>
      <c r="D35" s="205"/>
      <c r="E35" s="122"/>
      <c r="F35" s="122"/>
      <c r="G35" s="123"/>
      <c r="H35" s="121"/>
      <c r="I35" s="145" t="s">
        <v>115</v>
      </c>
      <c r="J35" s="145"/>
      <c r="K35" s="145"/>
      <c r="L35" s="145"/>
      <c r="M35" s="146"/>
    </row>
    <row r="36" spans="1:13" ht="12.75" customHeight="1" x14ac:dyDescent="0.2">
      <c r="A36" s="192"/>
      <c r="B36" s="193"/>
      <c r="C36" s="194"/>
      <c r="D36" s="205"/>
      <c r="E36" s="122"/>
      <c r="F36" s="122"/>
      <c r="G36" s="123"/>
      <c r="H36" s="121"/>
      <c r="I36" s="145" t="s">
        <v>116</v>
      </c>
      <c r="J36" s="145"/>
      <c r="K36" s="145"/>
      <c r="L36" s="145"/>
      <c r="M36" s="146"/>
    </row>
    <row r="37" spans="1:13" x14ac:dyDescent="0.2">
      <c r="A37" s="195"/>
      <c r="B37" s="196"/>
      <c r="C37" s="197"/>
      <c r="D37" s="205"/>
      <c r="E37" s="122"/>
      <c r="F37" s="122"/>
      <c r="G37" s="123"/>
      <c r="H37" s="121"/>
      <c r="I37" s="145" t="s">
        <v>117</v>
      </c>
      <c r="J37" s="145"/>
      <c r="K37" s="145"/>
      <c r="L37" s="145"/>
      <c r="M37" s="146"/>
    </row>
    <row r="38" spans="1:13" x14ac:dyDescent="0.2">
      <c r="A38" s="195"/>
      <c r="B38" s="196"/>
      <c r="C38" s="197"/>
      <c r="D38" s="205"/>
      <c r="E38" s="122"/>
      <c r="F38" s="122"/>
      <c r="G38" s="123"/>
      <c r="H38" s="120" t="s">
        <v>171</v>
      </c>
      <c r="I38" s="127" t="s">
        <v>118</v>
      </c>
      <c r="J38" s="127"/>
      <c r="K38" s="127"/>
      <c r="L38" s="127"/>
      <c r="M38" s="128"/>
    </row>
    <row r="39" spans="1:13" x14ac:dyDescent="0.2">
      <c r="A39" s="195"/>
      <c r="B39" s="196"/>
      <c r="C39" s="197"/>
      <c r="D39" s="205"/>
      <c r="E39" s="122"/>
      <c r="F39" s="122"/>
      <c r="G39" s="123"/>
      <c r="H39" s="121"/>
      <c r="I39" s="127"/>
      <c r="J39" s="127"/>
      <c r="K39" s="127"/>
      <c r="L39" s="127"/>
      <c r="M39" s="128"/>
    </row>
    <row r="40" spans="1:13" ht="25.5" customHeight="1" x14ac:dyDescent="0.2">
      <c r="A40" s="195"/>
      <c r="B40" s="196"/>
      <c r="C40" s="197"/>
      <c r="D40" s="205"/>
      <c r="E40" s="122"/>
      <c r="F40" s="122"/>
      <c r="G40" s="123"/>
      <c r="H40" s="111" t="s">
        <v>171</v>
      </c>
      <c r="I40" s="143" t="s">
        <v>128</v>
      </c>
      <c r="J40" s="143"/>
      <c r="K40" s="143"/>
      <c r="L40" s="143"/>
      <c r="M40" s="144"/>
    </row>
    <row r="41" spans="1:13" ht="5.25" customHeight="1" thickBot="1" x14ac:dyDescent="0.25">
      <c r="A41" s="82"/>
      <c r="B41" s="81"/>
      <c r="C41" s="81"/>
      <c r="D41" s="82"/>
      <c r="E41" s="81"/>
      <c r="F41" s="81"/>
      <c r="G41" s="81"/>
      <c r="H41" s="69"/>
      <c r="I41" s="88"/>
      <c r="J41" s="88"/>
      <c r="K41" s="88"/>
      <c r="L41" s="88"/>
      <c r="M41" s="89"/>
    </row>
    <row r="42" spans="1:13" ht="12.75" customHeight="1" x14ac:dyDescent="0.2">
      <c r="A42" s="135" t="s">
        <v>150</v>
      </c>
      <c r="B42" s="136"/>
      <c r="C42" s="137"/>
      <c r="D42" s="116" t="s">
        <v>156</v>
      </c>
      <c r="E42" s="116"/>
      <c r="F42" s="116"/>
      <c r="G42" s="116"/>
      <c r="H42" s="116"/>
      <c r="I42" s="116"/>
      <c r="J42" s="116"/>
      <c r="K42" s="116"/>
      <c r="L42" s="116"/>
      <c r="M42" s="117"/>
    </row>
    <row r="43" spans="1:13" ht="12.75" customHeight="1" x14ac:dyDescent="0.2">
      <c r="A43" s="138"/>
      <c r="B43" s="139"/>
      <c r="C43" s="140"/>
      <c r="D43" s="118"/>
      <c r="E43" s="118"/>
      <c r="F43" s="118"/>
      <c r="G43" s="118"/>
      <c r="H43" s="118"/>
      <c r="I43" s="118"/>
      <c r="J43" s="118"/>
      <c r="K43" s="118"/>
      <c r="L43" s="118"/>
      <c r="M43" s="119"/>
    </row>
    <row r="44" spans="1:13" ht="15" customHeight="1" thickBot="1" x14ac:dyDescent="0.25">
      <c r="A44" s="138"/>
      <c r="B44" s="139"/>
      <c r="C44" s="140"/>
      <c r="D44" s="118"/>
      <c r="E44" s="118"/>
      <c r="F44" s="118"/>
      <c r="G44" s="118"/>
      <c r="H44" s="118"/>
      <c r="I44" s="118"/>
      <c r="J44" s="118"/>
      <c r="K44" s="118"/>
      <c r="L44" s="118"/>
      <c r="M44" s="119"/>
    </row>
    <row r="45" spans="1:13" s="70" customFormat="1" ht="6" customHeight="1" x14ac:dyDescent="0.2">
      <c r="A45" s="91"/>
      <c r="B45" s="92"/>
      <c r="C45" s="92"/>
      <c r="D45" s="92"/>
      <c r="E45" s="92"/>
      <c r="F45" s="92"/>
      <c r="G45" s="92"/>
      <c r="H45" s="92"/>
      <c r="I45" s="93"/>
      <c r="J45" s="93"/>
      <c r="K45" s="93"/>
      <c r="L45" s="93"/>
      <c r="M45" s="94"/>
    </row>
    <row r="46" spans="1:13" s="107" customFormat="1" ht="39" customHeight="1" thickBot="1" x14ac:dyDescent="0.25">
      <c r="A46" s="166" t="s">
        <v>180</v>
      </c>
      <c r="B46" s="167"/>
      <c r="C46" s="167"/>
      <c r="D46" s="167"/>
      <c r="E46" s="167"/>
      <c r="F46" s="167"/>
      <c r="G46" s="167"/>
      <c r="H46" s="167"/>
      <c r="I46" s="167"/>
      <c r="J46" s="167"/>
      <c r="K46" s="167"/>
      <c r="L46" s="167"/>
      <c r="M46" s="168"/>
    </row>
    <row r="47" spans="1:13" s="70" customFormat="1" ht="29.25" customHeight="1" thickBot="1" x14ac:dyDescent="0.25">
      <c r="A47" s="160" t="s">
        <v>183</v>
      </c>
      <c r="B47" s="161"/>
      <c r="C47" s="161"/>
      <c r="D47" s="161"/>
      <c r="E47" s="161"/>
      <c r="F47" s="161"/>
      <c r="G47" s="161"/>
      <c r="H47" s="161"/>
      <c r="I47" s="161"/>
      <c r="J47" s="161"/>
      <c r="K47" s="161"/>
      <c r="L47" s="161"/>
      <c r="M47" s="162"/>
    </row>
    <row r="48" spans="1:13" s="70" customFormat="1" ht="27.75" customHeight="1" thickBot="1" x14ac:dyDescent="0.25">
      <c r="A48" s="160" t="s">
        <v>153</v>
      </c>
      <c r="B48" s="129"/>
      <c r="C48" s="129"/>
      <c r="D48" s="129"/>
      <c r="E48" s="129"/>
      <c r="F48" s="129"/>
      <c r="G48" s="129"/>
      <c r="H48" s="129"/>
      <c r="I48" s="129"/>
      <c r="J48" s="129"/>
      <c r="K48" s="129"/>
      <c r="L48" s="129"/>
      <c r="M48" s="130"/>
    </row>
    <row r="49" spans="1:13" s="70" customFormat="1" ht="39" customHeight="1" thickBot="1" x14ac:dyDescent="0.25">
      <c r="A49" s="160" t="s">
        <v>151</v>
      </c>
      <c r="B49" s="161"/>
      <c r="C49" s="161"/>
      <c r="D49" s="161"/>
      <c r="E49" s="161"/>
      <c r="F49" s="161"/>
      <c r="G49" s="161"/>
      <c r="H49" s="161"/>
      <c r="I49" s="161"/>
      <c r="J49" s="161"/>
      <c r="K49" s="161"/>
      <c r="L49" s="161"/>
      <c r="M49" s="162"/>
    </row>
    <row r="50" spans="1:13" s="70" customFormat="1" ht="39.75" customHeight="1" thickBot="1" x14ac:dyDescent="0.25">
      <c r="A50" s="159" t="s">
        <v>181</v>
      </c>
      <c r="B50" s="129"/>
      <c r="C50" s="129"/>
      <c r="D50" s="129"/>
      <c r="E50" s="129"/>
      <c r="F50" s="129"/>
      <c r="G50" s="129"/>
      <c r="H50" s="129"/>
      <c r="I50" s="129"/>
      <c r="J50" s="129"/>
      <c r="K50" s="129"/>
      <c r="L50" s="129"/>
      <c r="M50" s="130"/>
    </row>
    <row r="51" spans="1:13" ht="26.25" customHeight="1" thickBot="1" x14ac:dyDescent="0.25">
      <c r="A51" s="160" t="s">
        <v>182</v>
      </c>
      <c r="B51" s="161"/>
      <c r="C51" s="161"/>
      <c r="D51" s="161"/>
      <c r="E51" s="161"/>
      <c r="F51" s="161"/>
      <c r="G51" s="161"/>
      <c r="H51" s="161"/>
      <c r="I51" s="161"/>
      <c r="J51" s="161"/>
      <c r="K51" s="161"/>
      <c r="L51" s="161"/>
      <c r="M51" s="162"/>
    </row>
    <row r="52" spans="1:13" ht="41.25" customHeight="1" thickBot="1" x14ac:dyDescent="0.25">
      <c r="A52" s="156" t="s">
        <v>173</v>
      </c>
      <c r="B52" s="157"/>
      <c r="C52" s="157"/>
      <c r="D52" s="157"/>
      <c r="E52" s="157"/>
      <c r="F52" s="157"/>
      <c r="G52" s="157"/>
      <c r="H52" s="157"/>
      <c r="I52" s="157"/>
      <c r="J52" s="157"/>
      <c r="K52" s="157"/>
      <c r="L52" s="157"/>
      <c r="M52" s="158"/>
    </row>
    <row r="53" spans="1:13" ht="17.25" customHeight="1" thickBot="1" x14ac:dyDescent="0.25">
      <c r="A53" s="163" t="s">
        <v>179</v>
      </c>
      <c r="B53" s="164"/>
      <c r="C53" s="164"/>
      <c r="D53" s="164"/>
      <c r="E53" s="164"/>
      <c r="F53" s="164"/>
      <c r="G53" s="164"/>
      <c r="H53" s="164"/>
      <c r="I53" s="164"/>
      <c r="J53" s="164"/>
      <c r="K53" s="164"/>
      <c r="L53" s="164"/>
      <c r="M53" s="165"/>
    </row>
    <row r="54" spans="1:13" ht="28.5" customHeight="1" x14ac:dyDescent="0.2">
      <c r="A54" s="156" t="s">
        <v>152</v>
      </c>
      <c r="B54" s="157"/>
      <c r="C54" s="157"/>
      <c r="D54" s="157"/>
      <c r="E54" s="157"/>
      <c r="F54" s="157"/>
      <c r="G54" s="157"/>
      <c r="H54" s="157"/>
      <c r="I54" s="157"/>
      <c r="J54" s="157"/>
      <c r="K54" s="157"/>
      <c r="L54" s="157"/>
      <c r="M54" s="158"/>
    </row>
  </sheetData>
  <mergeCells count="67">
    <mergeCell ref="A1:M4"/>
    <mergeCell ref="H6:H7"/>
    <mergeCell ref="H8:H9"/>
    <mergeCell ref="H12:H13"/>
    <mergeCell ref="I12:M13"/>
    <mergeCell ref="A8:C16"/>
    <mergeCell ref="I10:M10"/>
    <mergeCell ref="I11:M11"/>
    <mergeCell ref="I15:M15"/>
    <mergeCell ref="H18:H19"/>
    <mergeCell ref="H34:H37"/>
    <mergeCell ref="H38:H39"/>
    <mergeCell ref="A34:C35"/>
    <mergeCell ref="A26:C26"/>
    <mergeCell ref="D26:G26"/>
    <mergeCell ref="A18:C19"/>
    <mergeCell ref="A36:C40"/>
    <mergeCell ref="A31:C32"/>
    <mergeCell ref="D34:G40"/>
    <mergeCell ref="D27:G32"/>
    <mergeCell ref="D18:G25"/>
    <mergeCell ref="A20:C25"/>
    <mergeCell ref="I18:M19"/>
    <mergeCell ref="A48:M48"/>
    <mergeCell ref="A46:M46"/>
    <mergeCell ref="A47:M47"/>
    <mergeCell ref="A5:C5"/>
    <mergeCell ref="D5:G5"/>
    <mergeCell ref="H5:M5"/>
    <mergeCell ref="D6:F6"/>
    <mergeCell ref="A6:C7"/>
    <mergeCell ref="A17:C17"/>
    <mergeCell ref="D17:G17"/>
    <mergeCell ref="H17:M17"/>
    <mergeCell ref="I6:M7"/>
    <mergeCell ref="E16:F16"/>
    <mergeCell ref="I14:M14"/>
    <mergeCell ref="I8:M9"/>
    <mergeCell ref="A54:M54"/>
    <mergeCell ref="A50:M50"/>
    <mergeCell ref="A51:M51"/>
    <mergeCell ref="A52:M52"/>
    <mergeCell ref="A49:M49"/>
    <mergeCell ref="A53:M53"/>
    <mergeCell ref="A42:C44"/>
    <mergeCell ref="I31:M31"/>
    <mergeCell ref="I32:M32"/>
    <mergeCell ref="I28:M28"/>
    <mergeCell ref="I34:M34"/>
    <mergeCell ref="I38:M39"/>
    <mergeCell ref="I40:M40"/>
    <mergeCell ref="I35:M35"/>
    <mergeCell ref="I37:M37"/>
    <mergeCell ref="I36:M36"/>
    <mergeCell ref="A27:C30"/>
    <mergeCell ref="I20:M21"/>
    <mergeCell ref="D42:M44"/>
    <mergeCell ref="H20:H21"/>
    <mergeCell ref="I29:M30"/>
    <mergeCell ref="H29:H30"/>
    <mergeCell ref="I25:M25"/>
    <mergeCell ref="I23:M23"/>
    <mergeCell ref="I24:M24"/>
    <mergeCell ref="I27:M27"/>
    <mergeCell ref="H26:M26"/>
    <mergeCell ref="I22:M22"/>
    <mergeCell ref="H27:H28"/>
  </mergeCells>
  <hyperlinks>
    <hyperlink ref="I18:M19" r:id="rId1" display="The per diem equals the General Services Administration rates (see https://www.gsa.gov/travel/plan-book/per-diem-rates). " xr:uid="{00000000-0004-0000-0000-000000000000}"/>
    <hyperlink ref="D42:M44" r:id="rId2" display="The first and last calendar day of travel is calculated at seventy-five percent (75%).  See https://www.gsa.gov/travel/plan-book/per-diem-rates/meals-and-incidental-expenses-mie-breakdown " xr:uid="{A8799C21-AFE8-42A2-8465-936F5E0A09BF}"/>
  </hyperlinks>
  <pageMargins left="0.25" right="0.25" top="0.25" bottom="0.25" header="0.3" footer="0.3"/>
  <pageSetup scale="81"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K79"/>
  <sheetViews>
    <sheetView view="pageBreakPreview" topLeftCell="A4" zoomScaleNormal="100" zoomScaleSheetLayoutView="75" workbookViewId="0">
      <selection activeCell="J11" sqref="J11"/>
    </sheetView>
  </sheetViews>
  <sheetFormatPr defaultColWidth="9.140625" defaultRowHeight="12.75" x14ac:dyDescent="0.2"/>
  <cols>
    <col min="1" max="1" width="10.7109375" customWidth="1"/>
    <col min="2" max="2" width="12.28515625" customWidth="1"/>
    <col min="3" max="3" width="20.7109375" customWidth="1"/>
    <col min="4" max="4" width="8.7109375" customWidth="1"/>
    <col min="5" max="5" width="11.28515625" customWidth="1"/>
    <col min="10" max="10" width="11.28515625" customWidth="1"/>
    <col min="11" max="11" width="12.7109375" style="33" customWidth="1"/>
  </cols>
  <sheetData>
    <row r="1" spans="1:11" ht="14.25" hidden="1" x14ac:dyDescent="0.2">
      <c r="A1" s="219"/>
      <c r="B1" s="196"/>
      <c r="C1" s="196"/>
      <c r="D1" s="196"/>
      <c r="E1" s="196"/>
      <c r="F1" s="196"/>
      <c r="G1" s="196"/>
      <c r="H1" s="196"/>
      <c r="I1" s="196"/>
      <c r="J1" s="196"/>
      <c r="K1" s="196"/>
    </row>
    <row r="2" spans="1:11" ht="60.75" customHeight="1" x14ac:dyDescent="0.25">
      <c r="A2" s="220" t="s">
        <v>157</v>
      </c>
      <c r="B2" s="221"/>
      <c r="C2" s="221"/>
      <c r="D2" s="221"/>
      <c r="E2" s="221"/>
      <c r="F2" s="221"/>
      <c r="G2" s="221"/>
      <c r="H2" s="221"/>
      <c r="I2" s="221"/>
      <c r="J2" s="221"/>
      <c r="K2" s="221"/>
    </row>
    <row r="3" spans="1:11" ht="15" customHeight="1" x14ac:dyDescent="0.2">
      <c r="A3" s="222"/>
      <c r="B3" s="222"/>
      <c r="C3" s="222"/>
      <c r="D3" s="222"/>
      <c r="E3" s="222"/>
      <c r="F3" s="222"/>
      <c r="G3" s="222"/>
      <c r="H3" s="222"/>
      <c r="I3" s="222"/>
      <c r="J3" s="222"/>
      <c r="K3" s="222"/>
    </row>
    <row r="4" spans="1:11" s="22" customFormat="1" x14ac:dyDescent="0.15">
      <c r="A4" s="223" t="s">
        <v>83</v>
      </c>
      <c r="B4" s="224"/>
      <c r="C4" s="225"/>
      <c r="D4" s="234" t="s">
        <v>91</v>
      </c>
      <c r="E4" s="232"/>
      <c r="F4" s="232"/>
      <c r="G4" s="232"/>
      <c r="H4" s="232"/>
      <c r="I4" s="233"/>
      <c r="J4" s="232" t="s">
        <v>119</v>
      </c>
      <c r="K4" s="233"/>
    </row>
    <row r="5" spans="1:11" s="4" customFormat="1" ht="26.25" customHeight="1" x14ac:dyDescent="0.2">
      <c r="A5" s="228" t="s">
        <v>104</v>
      </c>
      <c r="B5" s="229"/>
      <c r="C5" s="230"/>
      <c r="D5" s="228"/>
      <c r="E5" s="229"/>
      <c r="F5" s="229"/>
      <c r="G5" s="229"/>
      <c r="H5" s="229"/>
      <c r="I5" s="230"/>
      <c r="J5" s="229"/>
      <c r="K5" s="230"/>
    </row>
    <row r="6" spans="1:11" s="22" customFormat="1" x14ac:dyDescent="0.15">
      <c r="A6" s="223" t="s">
        <v>84</v>
      </c>
      <c r="B6" s="224"/>
      <c r="C6" s="225"/>
      <c r="D6" s="231" t="s">
        <v>85</v>
      </c>
      <c r="E6" s="231"/>
      <c r="F6" s="231" t="s">
        <v>87</v>
      </c>
      <c r="G6" s="231"/>
      <c r="H6" s="231"/>
      <c r="I6" s="231"/>
      <c r="J6" s="226" t="s">
        <v>86</v>
      </c>
      <c r="K6" s="227"/>
    </row>
    <row r="7" spans="1:11" s="23" customFormat="1" ht="24.75" customHeight="1" thickBot="1" x14ac:dyDescent="0.25">
      <c r="A7" s="250"/>
      <c r="B7" s="251"/>
      <c r="C7" s="252"/>
      <c r="D7" s="248"/>
      <c r="E7" s="248"/>
      <c r="F7" s="247"/>
      <c r="G7" s="248"/>
      <c r="H7" s="248"/>
      <c r="I7" s="248"/>
      <c r="J7" s="253"/>
      <c r="K7" s="254"/>
    </row>
    <row r="8" spans="1:11" s="3" customFormat="1" ht="16.5" customHeight="1" x14ac:dyDescent="0.2">
      <c r="A8" s="259" t="s">
        <v>1</v>
      </c>
      <c r="B8" s="263" t="s">
        <v>0</v>
      </c>
      <c r="C8" s="264"/>
      <c r="D8" s="255" t="s">
        <v>2</v>
      </c>
      <c r="E8" s="267"/>
      <c r="F8" s="255" t="s">
        <v>89</v>
      </c>
      <c r="G8" s="256"/>
      <c r="H8" s="256"/>
      <c r="I8" s="256"/>
      <c r="J8" s="261" t="s">
        <v>88</v>
      </c>
      <c r="K8" s="257" t="s">
        <v>8</v>
      </c>
    </row>
    <row r="9" spans="1:11" s="24" customFormat="1" ht="16.5" customHeight="1" x14ac:dyDescent="0.15">
      <c r="A9" s="260"/>
      <c r="B9" s="265"/>
      <c r="C9" s="266"/>
      <c r="D9" s="5" t="s">
        <v>3</v>
      </c>
      <c r="E9" s="5" t="s">
        <v>4</v>
      </c>
      <c r="F9" s="6" t="s">
        <v>7</v>
      </c>
      <c r="G9" s="6" t="s">
        <v>5</v>
      </c>
      <c r="H9" s="5" t="s">
        <v>6</v>
      </c>
      <c r="I9" s="101" t="s">
        <v>145</v>
      </c>
      <c r="J9" s="262"/>
      <c r="K9" s="258"/>
    </row>
    <row r="10" spans="1:11" s="28" customFormat="1" x14ac:dyDescent="0.15">
      <c r="A10" s="54"/>
      <c r="B10" s="214"/>
      <c r="C10" s="215"/>
      <c r="D10" s="55"/>
      <c r="E10" s="36">
        <f>+D10*0.7</f>
        <v>0</v>
      </c>
      <c r="F10" s="56"/>
      <c r="G10" s="57"/>
      <c r="H10" s="57"/>
      <c r="I10" s="100"/>
      <c r="J10" s="57"/>
      <c r="K10" s="36">
        <f t="shared" ref="K10:K28" si="0">+E10+F10+G10+H10+I10+J10</f>
        <v>0</v>
      </c>
    </row>
    <row r="11" spans="1:11" x14ac:dyDescent="0.2">
      <c r="A11" s="54"/>
      <c r="B11" s="214"/>
      <c r="C11" s="215"/>
      <c r="D11" s="55"/>
      <c r="E11" s="36">
        <f t="shared" ref="E11:E28" si="1">+D11*0.7</f>
        <v>0</v>
      </c>
      <c r="F11" s="56"/>
      <c r="G11" s="57"/>
      <c r="H11" s="57"/>
      <c r="I11" s="100"/>
      <c r="J11" s="57"/>
      <c r="K11" s="36">
        <f t="shared" si="0"/>
        <v>0</v>
      </c>
    </row>
    <row r="12" spans="1:11" x14ac:dyDescent="0.2">
      <c r="A12" s="54"/>
      <c r="B12" s="214"/>
      <c r="C12" s="215"/>
      <c r="D12" s="55"/>
      <c r="E12" s="36">
        <f t="shared" si="1"/>
        <v>0</v>
      </c>
      <c r="F12" s="56"/>
      <c r="G12" s="57"/>
      <c r="H12" s="57"/>
      <c r="I12" s="100"/>
      <c r="J12" s="57"/>
      <c r="K12" s="36">
        <f t="shared" si="0"/>
        <v>0</v>
      </c>
    </row>
    <row r="13" spans="1:11" x14ac:dyDescent="0.2">
      <c r="A13" s="54"/>
      <c r="B13" s="214"/>
      <c r="C13" s="215"/>
      <c r="D13" s="55"/>
      <c r="E13" s="36">
        <f t="shared" si="1"/>
        <v>0</v>
      </c>
      <c r="F13" s="56"/>
      <c r="G13" s="57"/>
      <c r="H13" s="57"/>
      <c r="I13" s="100"/>
      <c r="J13" s="57"/>
      <c r="K13" s="36">
        <f t="shared" si="0"/>
        <v>0</v>
      </c>
    </row>
    <row r="14" spans="1:11" x14ac:dyDescent="0.2">
      <c r="A14" s="54"/>
      <c r="B14" s="214"/>
      <c r="C14" s="215"/>
      <c r="D14" s="55"/>
      <c r="E14" s="36">
        <f t="shared" si="1"/>
        <v>0</v>
      </c>
      <c r="F14" s="56"/>
      <c r="G14" s="57"/>
      <c r="H14" s="57"/>
      <c r="I14" s="100"/>
      <c r="J14" s="57"/>
      <c r="K14" s="36">
        <f t="shared" si="0"/>
        <v>0</v>
      </c>
    </row>
    <row r="15" spans="1:11" x14ac:dyDescent="0.2">
      <c r="A15" s="54"/>
      <c r="B15" s="214"/>
      <c r="C15" s="215"/>
      <c r="D15" s="55"/>
      <c r="E15" s="36">
        <f t="shared" si="1"/>
        <v>0</v>
      </c>
      <c r="F15" s="56"/>
      <c r="G15" s="57"/>
      <c r="H15" s="57"/>
      <c r="I15" s="100"/>
      <c r="J15" s="57"/>
      <c r="K15" s="36">
        <f t="shared" si="0"/>
        <v>0</v>
      </c>
    </row>
    <row r="16" spans="1:11" x14ac:dyDescent="0.2">
      <c r="A16" s="54"/>
      <c r="B16" s="214"/>
      <c r="C16" s="215"/>
      <c r="D16" s="55"/>
      <c r="E16" s="36">
        <f t="shared" si="1"/>
        <v>0</v>
      </c>
      <c r="F16" s="56"/>
      <c r="G16" s="57"/>
      <c r="H16" s="57"/>
      <c r="I16" s="100"/>
      <c r="J16" s="57"/>
      <c r="K16" s="36">
        <f t="shared" si="0"/>
        <v>0</v>
      </c>
    </row>
    <row r="17" spans="1:11" x14ac:dyDescent="0.2">
      <c r="A17" s="54"/>
      <c r="B17" s="214"/>
      <c r="C17" s="215"/>
      <c r="D17" s="55"/>
      <c r="E17" s="36">
        <f t="shared" si="1"/>
        <v>0</v>
      </c>
      <c r="F17" s="56"/>
      <c r="G17" s="57"/>
      <c r="H17" s="57"/>
      <c r="I17" s="100"/>
      <c r="J17" s="57"/>
      <c r="K17" s="36">
        <f t="shared" si="0"/>
        <v>0</v>
      </c>
    </row>
    <row r="18" spans="1:11" x14ac:dyDescent="0.2">
      <c r="A18" s="54"/>
      <c r="B18" s="214"/>
      <c r="C18" s="215"/>
      <c r="D18" s="55"/>
      <c r="E18" s="36">
        <f t="shared" si="1"/>
        <v>0</v>
      </c>
      <c r="F18" s="56"/>
      <c r="G18" s="57"/>
      <c r="H18" s="57"/>
      <c r="I18" s="100"/>
      <c r="J18" s="57"/>
      <c r="K18" s="36">
        <f t="shared" si="0"/>
        <v>0</v>
      </c>
    </row>
    <row r="19" spans="1:11" x14ac:dyDescent="0.2">
      <c r="A19" s="54"/>
      <c r="B19" s="214"/>
      <c r="C19" s="215"/>
      <c r="D19" s="55"/>
      <c r="E19" s="36">
        <f t="shared" si="1"/>
        <v>0</v>
      </c>
      <c r="F19" s="56"/>
      <c r="G19" s="57"/>
      <c r="H19" s="57"/>
      <c r="I19" s="100"/>
      <c r="J19" s="57"/>
      <c r="K19" s="36">
        <f t="shared" si="0"/>
        <v>0</v>
      </c>
    </row>
    <row r="20" spans="1:11" x14ac:dyDescent="0.2">
      <c r="A20" s="54"/>
      <c r="B20" s="214"/>
      <c r="C20" s="215"/>
      <c r="D20" s="55"/>
      <c r="E20" s="36">
        <f t="shared" si="1"/>
        <v>0</v>
      </c>
      <c r="F20" s="56"/>
      <c r="G20" s="57"/>
      <c r="H20" s="57"/>
      <c r="I20" s="100"/>
      <c r="J20" s="57"/>
      <c r="K20" s="36">
        <f t="shared" si="0"/>
        <v>0</v>
      </c>
    </row>
    <row r="21" spans="1:11" x14ac:dyDescent="0.2">
      <c r="A21" s="54"/>
      <c r="B21" s="214"/>
      <c r="C21" s="215"/>
      <c r="D21" s="55"/>
      <c r="E21" s="36">
        <f t="shared" si="1"/>
        <v>0</v>
      </c>
      <c r="F21" s="56"/>
      <c r="G21" s="57"/>
      <c r="H21" s="57"/>
      <c r="I21" s="100"/>
      <c r="J21" s="57"/>
      <c r="K21" s="36">
        <f t="shared" si="0"/>
        <v>0</v>
      </c>
    </row>
    <row r="22" spans="1:11" x14ac:dyDescent="0.2">
      <c r="A22" s="54"/>
      <c r="B22" s="214"/>
      <c r="C22" s="215"/>
      <c r="D22" s="55"/>
      <c r="E22" s="36">
        <f t="shared" si="1"/>
        <v>0</v>
      </c>
      <c r="F22" s="56"/>
      <c r="G22" s="57"/>
      <c r="H22" s="57"/>
      <c r="I22" s="100"/>
      <c r="J22" s="57"/>
      <c r="K22" s="36">
        <f t="shared" si="0"/>
        <v>0</v>
      </c>
    </row>
    <row r="23" spans="1:11" x14ac:dyDescent="0.2">
      <c r="A23" s="54"/>
      <c r="B23" s="214"/>
      <c r="C23" s="215"/>
      <c r="D23" s="55"/>
      <c r="E23" s="36">
        <f t="shared" si="1"/>
        <v>0</v>
      </c>
      <c r="F23" s="56"/>
      <c r="G23" s="57"/>
      <c r="H23" s="57"/>
      <c r="I23" s="100"/>
      <c r="J23" s="57"/>
      <c r="K23" s="36">
        <f t="shared" si="0"/>
        <v>0</v>
      </c>
    </row>
    <row r="24" spans="1:11" x14ac:dyDescent="0.2">
      <c r="A24" s="54"/>
      <c r="B24" s="214"/>
      <c r="C24" s="215"/>
      <c r="D24" s="55"/>
      <c r="E24" s="36">
        <f t="shared" si="1"/>
        <v>0</v>
      </c>
      <c r="F24" s="56"/>
      <c r="G24" s="57"/>
      <c r="H24" s="57"/>
      <c r="I24" s="100"/>
      <c r="J24" s="57"/>
      <c r="K24" s="36">
        <f t="shared" si="0"/>
        <v>0</v>
      </c>
    </row>
    <row r="25" spans="1:11" x14ac:dyDescent="0.2">
      <c r="A25" s="54"/>
      <c r="B25" s="214"/>
      <c r="C25" s="215"/>
      <c r="D25" s="55"/>
      <c r="E25" s="36">
        <f t="shared" si="1"/>
        <v>0</v>
      </c>
      <c r="F25" s="56"/>
      <c r="G25" s="57"/>
      <c r="H25" s="57"/>
      <c r="I25" s="100"/>
      <c r="J25" s="57"/>
      <c r="K25" s="36">
        <f t="shared" si="0"/>
        <v>0</v>
      </c>
    </row>
    <row r="26" spans="1:11" x14ac:dyDescent="0.2">
      <c r="A26" s="54"/>
      <c r="B26" s="214"/>
      <c r="C26" s="215"/>
      <c r="D26" s="55"/>
      <c r="E26" s="36">
        <f t="shared" si="1"/>
        <v>0</v>
      </c>
      <c r="F26" s="56"/>
      <c r="G26" s="57"/>
      <c r="H26" s="57"/>
      <c r="I26" s="100"/>
      <c r="J26" s="57"/>
      <c r="K26" s="36">
        <f t="shared" si="0"/>
        <v>0</v>
      </c>
    </row>
    <row r="27" spans="1:11" x14ac:dyDescent="0.2">
      <c r="A27" s="54"/>
      <c r="B27" s="214"/>
      <c r="C27" s="215"/>
      <c r="D27" s="55"/>
      <c r="E27" s="36">
        <f t="shared" si="1"/>
        <v>0</v>
      </c>
      <c r="F27" s="56"/>
      <c r="G27" s="57"/>
      <c r="H27" s="57"/>
      <c r="I27" s="100"/>
      <c r="J27" s="57"/>
      <c r="K27" s="36">
        <f t="shared" si="0"/>
        <v>0</v>
      </c>
    </row>
    <row r="28" spans="1:11" x14ac:dyDescent="0.2">
      <c r="A28" s="54"/>
      <c r="B28" s="214"/>
      <c r="C28" s="215"/>
      <c r="D28" s="55"/>
      <c r="E28" s="36">
        <f t="shared" si="1"/>
        <v>0</v>
      </c>
      <c r="F28" s="56"/>
      <c r="G28" s="57"/>
      <c r="H28" s="57"/>
      <c r="I28" s="100"/>
      <c r="J28" s="57"/>
      <c r="K28" s="36">
        <f t="shared" si="0"/>
        <v>0</v>
      </c>
    </row>
    <row r="29" spans="1:11" x14ac:dyDescent="0.2">
      <c r="A29" s="7"/>
      <c r="B29" s="8"/>
      <c r="C29" s="9" t="s">
        <v>8</v>
      </c>
      <c r="D29" s="10">
        <f>SUM(D10:D28)</f>
        <v>0</v>
      </c>
      <c r="E29" s="11">
        <f>SUM(E10:E28)</f>
        <v>0</v>
      </c>
      <c r="F29" s="12"/>
      <c r="G29" s="13"/>
      <c r="H29" s="13"/>
      <c r="I29" s="13"/>
      <c r="J29" s="14" t="s">
        <v>9</v>
      </c>
      <c r="K29" s="15">
        <f>SUM(K10:K28)</f>
        <v>0</v>
      </c>
    </row>
    <row r="30" spans="1:11" ht="15.75" customHeight="1" x14ac:dyDescent="0.2">
      <c r="A30" s="16" t="s">
        <v>1</v>
      </c>
      <c r="B30" s="103" t="s">
        <v>101</v>
      </c>
      <c r="C30" s="102"/>
      <c r="D30" s="102"/>
      <c r="E30" s="102"/>
      <c r="F30" s="102"/>
      <c r="G30" s="102"/>
      <c r="H30" s="102"/>
      <c r="I30" s="102"/>
      <c r="J30" s="102"/>
      <c r="K30" s="104"/>
    </row>
    <row r="31" spans="1:11" s="4" customFormat="1" ht="12.75" customHeight="1" x14ac:dyDescent="0.2">
      <c r="A31" s="58"/>
      <c r="B31" s="216"/>
      <c r="C31" s="217"/>
      <c r="D31" s="217"/>
      <c r="E31" s="217"/>
      <c r="F31" s="217"/>
      <c r="G31" s="217"/>
      <c r="H31" s="217"/>
      <c r="I31" s="217"/>
      <c r="J31" s="218"/>
      <c r="K31" s="59"/>
    </row>
    <row r="32" spans="1:11" s="4" customFormat="1" ht="12.75" customHeight="1" x14ac:dyDescent="0.2">
      <c r="A32" s="58"/>
      <c r="B32" s="212"/>
      <c r="C32" s="212"/>
      <c r="D32" s="212"/>
      <c r="E32" s="212"/>
      <c r="F32" s="212"/>
      <c r="G32" s="212"/>
      <c r="H32" s="212"/>
      <c r="I32" s="212"/>
      <c r="J32" s="213"/>
      <c r="K32" s="59"/>
    </row>
    <row r="33" spans="1:11" s="4" customFormat="1" ht="12.75" customHeight="1" x14ac:dyDescent="0.2">
      <c r="A33" s="58"/>
      <c r="B33" s="212"/>
      <c r="C33" s="212"/>
      <c r="D33" s="212"/>
      <c r="E33" s="212"/>
      <c r="F33" s="212"/>
      <c r="G33" s="212"/>
      <c r="H33" s="212"/>
      <c r="I33" s="212"/>
      <c r="J33" s="213"/>
      <c r="K33" s="59"/>
    </row>
    <row r="34" spans="1:11" s="4" customFormat="1" ht="12.75" customHeight="1" x14ac:dyDescent="0.2">
      <c r="A34" s="58"/>
      <c r="B34" s="212"/>
      <c r="C34" s="212"/>
      <c r="D34" s="212"/>
      <c r="E34" s="212"/>
      <c r="F34" s="212"/>
      <c r="G34" s="212"/>
      <c r="H34" s="212"/>
      <c r="I34" s="212"/>
      <c r="J34" s="213"/>
      <c r="K34" s="59"/>
    </row>
    <row r="35" spans="1:11" s="4" customFormat="1" ht="12.75" customHeight="1" x14ac:dyDescent="0.2">
      <c r="A35" s="58"/>
      <c r="B35" s="212"/>
      <c r="C35" s="212"/>
      <c r="D35" s="212"/>
      <c r="E35" s="212"/>
      <c r="F35" s="212"/>
      <c r="G35" s="212"/>
      <c r="H35" s="212"/>
      <c r="I35" s="212"/>
      <c r="J35" s="213"/>
      <c r="K35" s="59"/>
    </row>
    <row r="36" spans="1:11" s="4" customFormat="1" ht="12.75" customHeight="1" x14ac:dyDescent="0.2">
      <c r="A36" s="58"/>
      <c r="B36" s="212"/>
      <c r="C36" s="212"/>
      <c r="D36" s="212"/>
      <c r="E36" s="212"/>
      <c r="F36" s="212"/>
      <c r="G36" s="212"/>
      <c r="H36" s="212"/>
      <c r="I36" s="212"/>
      <c r="J36" s="213"/>
      <c r="K36" s="59"/>
    </row>
    <row r="37" spans="1:11" s="4" customFormat="1" ht="12.75" customHeight="1" x14ac:dyDescent="0.2">
      <c r="A37" s="58"/>
      <c r="B37" s="212"/>
      <c r="C37" s="212"/>
      <c r="D37" s="212"/>
      <c r="E37" s="212"/>
      <c r="F37" s="212"/>
      <c r="G37" s="212"/>
      <c r="H37" s="212"/>
      <c r="I37" s="212"/>
      <c r="J37" s="213"/>
      <c r="K37" s="59"/>
    </row>
    <row r="38" spans="1:11" s="4" customFormat="1" ht="12.75" customHeight="1" x14ac:dyDescent="0.2">
      <c r="A38" s="58"/>
      <c r="B38" s="212"/>
      <c r="C38" s="212"/>
      <c r="D38" s="212"/>
      <c r="E38" s="212"/>
      <c r="F38" s="212"/>
      <c r="G38" s="212"/>
      <c r="H38" s="212"/>
      <c r="I38" s="212"/>
      <c r="J38" s="213"/>
      <c r="K38" s="59"/>
    </row>
    <row r="39" spans="1:11" s="4" customFormat="1" ht="12.75" customHeight="1" x14ac:dyDescent="0.2">
      <c r="A39" s="58"/>
      <c r="B39" s="212"/>
      <c r="C39" s="212"/>
      <c r="D39" s="212"/>
      <c r="E39" s="212"/>
      <c r="F39" s="212"/>
      <c r="G39" s="212"/>
      <c r="H39" s="212"/>
      <c r="I39" s="212"/>
      <c r="J39" s="213"/>
      <c r="K39" s="59"/>
    </row>
    <row r="40" spans="1:11" s="4" customFormat="1" ht="12.75" customHeight="1" x14ac:dyDescent="0.2">
      <c r="A40" s="58"/>
      <c r="B40" s="212"/>
      <c r="C40" s="212"/>
      <c r="D40" s="212"/>
      <c r="E40" s="212"/>
      <c r="F40" s="212"/>
      <c r="G40" s="212"/>
      <c r="H40" s="212"/>
      <c r="I40" s="212"/>
      <c r="J40" s="213"/>
      <c r="K40" s="59"/>
    </row>
    <row r="41" spans="1:11" s="4" customFormat="1" ht="12.75" customHeight="1" x14ac:dyDescent="0.2">
      <c r="A41" s="58"/>
      <c r="B41" s="212"/>
      <c r="C41" s="212"/>
      <c r="D41" s="212"/>
      <c r="E41" s="212"/>
      <c r="F41" s="212"/>
      <c r="G41" s="212"/>
      <c r="H41" s="212"/>
      <c r="I41" s="212"/>
      <c r="J41" s="213"/>
      <c r="K41" s="59"/>
    </row>
    <row r="42" spans="1:11" s="4" customFormat="1" ht="12.75" customHeight="1" x14ac:dyDescent="0.2">
      <c r="A42" s="58"/>
      <c r="B42" s="212"/>
      <c r="C42" s="212"/>
      <c r="D42" s="212"/>
      <c r="E42" s="212"/>
      <c r="F42" s="212"/>
      <c r="G42" s="212"/>
      <c r="H42" s="212"/>
      <c r="I42" s="212"/>
      <c r="J42" s="213"/>
      <c r="K42" s="59"/>
    </row>
    <row r="43" spans="1:11" s="4" customFormat="1" ht="12.75" customHeight="1" x14ac:dyDescent="0.2">
      <c r="A43" s="58"/>
      <c r="B43" s="212"/>
      <c r="C43" s="212"/>
      <c r="D43" s="212"/>
      <c r="E43" s="212"/>
      <c r="F43" s="212"/>
      <c r="G43" s="212"/>
      <c r="H43" s="212"/>
      <c r="I43" s="212"/>
      <c r="J43" s="213"/>
      <c r="K43" s="59"/>
    </row>
    <row r="44" spans="1:11" s="4" customFormat="1" ht="12.75" customHeight="1" x14ac:dyDescent="0.2">
      <c r="A44" s="58"/>
      <c r="B44" s="212"/>
      <c r="C44" s="212"/>
      <c r="D44" s="212"/>
      <c r="E44" s="212"/>
      <c r="F44" s="212"/>
      <c r="G44" s="212"/>
      <c r="H44" s="212"/>
      <c r="I44" s="212"/>
      <c r="J44" s="213"/>
      <c r="K44" s="59"/>
    </row>
    <row r="45" spans="1:11" s="4" customFormat="1" ht="12.75" customHeight="1" x14ac:dyDescent="0.2">
      <c r="A45" s="58"/>
      <c r="B45" s="212"/>
      <c r="C45" s="212"/>
      <c r="D45" s="212"/>
      <c r="E45" s="212"/>
      <c r="F45" s="212"/>
      <c r="G45" s="212"/>
      <c r="H45" s="212"/>
      <c r="I45" s="212"/>
      <c r="J45" s="213"/>
      <c r="K45" s="59"/>
    </row>
    <row r="46" spans="1:11" s="4" customFormat="1" ht="12.75" customHeight="1" thickBot="1" x14ac:dyDescent="0.25">
      <c r="A46" s="58"/>
      <c r="B46" s="249"/>
      <c r="C46" s="249"/>
      <c r="D46" s="249"/>
      <c r="E46" s="249"/>
      <c r="F46" s="249"/>
      <c r="G46" s="249"/>
      <c r="H46" s="249"/>
      <c r="I46" s="249"/>
      <c r="J46" s="213"/>
      <c r="K46" s="59"/>
    </row>
    <row r="47" spans="1:11" ht="12.75" customHeight="1" x14ac:dyDescent="0.2">
      <c r="A47" s="97" t="s">
        <v>90</v>
      </c>
      <c r="B47" s="235" t="s">
        <v>144</v>
      </c>
      <c r="C47" s="235"/>
      <c r="D47" s="235"/>
      <c r="E47" s="235"/>
      <c r="F47" s="235"/>
      <c r="G47" s="235"/>
      <c r="H47" s="235"/>
      <c r="I47" s="236"/>
      <c r="J47" s="20" t="s">
        <v>9</v>
      </c>
      <c r="K47" s="21">
        <f>SUM(K31:K46)</f>
        <v>0</v>
      </c>
    </row>
    <row r="48" spans="1:11" s="22" customFormat="1" ht="12.75" customHeight="1" thickBot="1" x14ac:dyDescent="0.2">
      <c r="A48" s="105" t="s">
        <v>103</v>
      </c>
      <c r="B48" s="237" t="s">
        <v>158</v>
      </c>
      <c r="C48" s="237"/>
      <c r="D48" s="237"/>
      <c r="E48" s="237"/>
      <c r="F48" s="237"/>
      <c r="G48" s="237"/>
      <c r="H48" s="237"/>
      <c r="I48" s="238"/>
      <c r="J48" s="14" t="s">
        <v>8</v>
      </c>
      <c r="K48" s="17">
        <f>+K47+K29</f>
        <v>0</v>
      </c>
    </row>
    <row r="49" spans="1:11" s="22" customFormat="1" ht="15.75" customHeight="1" x14ac:dyDescent="0.15">
      <c r="A49" s="16" t="s">
        <v>1</v>
      </c>
      <c r="B49" s="239" t="s">
        <v>96</v>
      </c>
      <c r="C49" s="240"/>
      <c r="D49" s="240"/>
      <c r="E49" s="240"/>
      <c r="F49" s="240"/>
      <c r="G49" s="240"/>
      <c r="H49" s="240"/>
      <c r="I49" s="240"/>
      <c r="J49" s="240"/>
      <c r="K49" s="241"/>
    </row>
    <row r="50" spans="1:11" s="22" customFormat="1" ht="15.75" customHeight="1" x14ac:dyDescent="0.15">
      <c r="A50" s="58"/>
      <c r="B50" s="212"/>
      <c r="C50" s="212"/>
      <c r="D50" s="212"/>
      <c r="E50" s="212"/>
      <c r="F50" s="212"/>
      <c r="G50" s="212"/>
      <c r="H50" s="212"/>
      <c r="I50" s="212"/>
      <c r="J50" s="212"/>
      <c r="K50" s="213"/>
    </row>
    <row r="51" spans="1:11" s="22" customFormat="1" ht="15.75" customHeight="1" x14ac:dyDescent="0.15">
      <c r="A51" s="58"/>
      <c r="B51" s="212"/>
      <c r="C51" s="212"/>
      <c r="D51" s="212"/>
      <c r="E51" s="212"/>
      <c r="F51" s="212"/>
      <c r="G51" s="212"/>
      <c r="H51" s="212"/>
      <c r="I51" s="212"/>
      <c r="J51" s="212"/>
      <c r="K51" s="213"/>
    </row>
    <row r="52" spans="1:11" s="22" customFormat="1" ht="15.75" customHeight="1" x14ac:dyDescent="0.15">
      <c r="A52" s="58"/>
      <c r="B52" s="212"/>
      <c r="C52" s="212"/>
      <c r="D52" s="212"/>
      <c r="E52" s="212"/>
      <c r="F52" s="212"/>
      <c r="G52" s="212"/>
      <c r="H52" s="212"/>
      <c r="I52" s="212"/>
      <c r="J52" s="212"/>
      <c r="K52" s="213"/>
    </row>
    <row r="53" spans="1:11" s="22" customFormat="1" ht="15.75" customHeight="1" x14ac:dyDescent="0.15">
      <c r="A53" s="58"/>
      <c r="B53" s="212"/>
      <c r="C53" s="212"/>
      <c r="D53" s="212"/>
      <c r="E53" s="212"/>
      <c r="F53" s="212"/>
      <c r="G53" s="212"/>
      <c r="H53" s="212"/>
      <c r="I53" s="212"/>
      <c r="J53" s="212"/>
      <c r="K53" s="213"/>
    </row>
    <row r="54" spans="1:11" s="22" customFormat="1" ht="15.75" customHeight="1" x14ac:dyDescent="0.15">
      <c r="A54" s="58"/>
      <c r="B54" s="212"/>
      <c r="C54" s="212"/>
      <c r="D54" s="212"/>
      <c r="E54" s="212"/>
      <c r="F54" s="212"/>
      <c r="G54" s="212"/>
      <c r="H54" s="212"/>
      <c r="I54" s="212"/>
      <c r="J54" s="212"/>
      <c r="K54" s="213"/>
    </row>
    <row r="55" spans="1:11" s="22" customFormat="1" ht="15.75" customHeight="1" x14ac:dyDescent="0.15">
      <c r="A55" s="58"/>
      <c r="B55" s="212"/>
      <c r="C55" s="212"/>
      <c r="D55" s="212"/>
      <c r="E55" s="212"/>
      <c r="F55" s="212"/>
      <c r="G55" s="212"/>
      <c r="H55" s="212"/>
      <c r="I55" s="212"/>
      <c r="J55" s="212"/>
      <c r="K55" s="213"/>
    </row>
    <row r="56" spans="1:11" s="22" customFormat="1" ht="15.75" customHeight="1" x14ac:dyDescent="0.15">
      <c r="A56" s="58"/>
      <c r="B56" s="212"/>
      <c r="C56" s="212"/>
      <c r="D56" s="212"/>
      <c r="E56" s="212"/>
      <c r="F56" s="212"/>
      <c r="G56" s="212"/>
      <c r="H56" s="212"/>
      <c r="I56" s="212"/>
      <c r="J56" s="212"/>
      <c r="K56" s="213"/>
    </row>
    <row r="57" spans="1:11" s="22" customFormat="1" ht="15.75" customHeight="1" x14ac:dyDescent="0.15">
      <c r="A57" s="58"/>
      <c r="B57" s="212"/>
      <c r="C57" s="212"/>
      <c r="D57" s="212"/>
      <c r="E57" s="212"/>
      <c r="F57" s="212"/>
      <c r="G57" s="212"/>
      <c r="H57" s="212"/>
      <c r="I57" s="212"/>
      <c r="J57" s="212"/>
      <c r="K57" s="213"/>
    </row>
    <row r="58" spans="1:11" s="22" customFormat="1" ht="39.75" customHeight="1" x14ac:dyDescent="0.2">
      <c r="A58" s="243" t="s">
        <v>159</v>
      </c>
      <c r="B58" s="244"/>
      <c r="C58" s="244"/>
      <c r="D58" s="244"/>
      <c r="E58" s="244"/>
      <c r="F58" s="244"/>
      <c r="G58" s="244"/>
      <c r="H58" s="244"/>
      <c r="I58" s="244"/>
      <c r="J58" s="244"/>
      <c r="K58" s="244"/>
    </row>
    <row r="59" spans="1:11" s="22" customFormat="1" ht="58.5" customHeight="1" x14ac:dyDescent="0.15">
      <c r="A59" s="245" t="s">
        <v>146</v>
      </c>
      <c r="B59" s="246"/>
      <c r="C59" s="246"/>
      <c r="D59" s="246"/>
      <c r="E59" s="246"/>
      <c r="F59" s="246"/>
      <c r="G59" s="246"/>
      <c r="H59" s="246"/>
      <c r="I59" s="246"/>
      <c r="J59" s="246"/>
      <c r="K59" s="246"/>
    </row>
    <row r="60" spans="1:11" s="22" customFormat="1" ht="19.5" customHeight="1" x14ac:dyDescent="0.2">
      <c r="A60" s="242" t="s">
        <v>185</v>
      </c>
      <c r="B60" s="242"/>
      <c r="C60" s="242"/>
      <c r="D60" s="242"/>
      <c r="E60" s="242"/>
      <c r="F60" s="242"/>
      <c r="G60" s="242"/>
      <c r="H60" s="242"/>
      <c r="I60" s="242"/>
      <c r="J60" s="242"/>
      <c r="K60" s="242"/>
    </row>
    <row r="61" spans="1:11" s="22" customFormat="1" ht="15.75" customHeight="1" x14ac:dyDescent="0.15"/>
    <row r="62" spans="1:11" s="22" customFormat="1" ht="12.75" customHeight="1" x14ac:dyDescent="0.2">
      <c r="A62"/>
      <c r="B62"/>
      <c r="C62"/>
      <c r="D62"/>
      <c r="E62"/>
      <c r="F62"/>
      <c r="G62"/>
      <c r="H62"/>
      <c r="I62"/>
      <c r="J62"/>
      <c r="K62"/>
    </row>
    <row r="63" spans="1:11" s="22" customFormat="1" ht="12.75" customHeight="1" x14ac:dyDescent="0.2">
      <c r="A63"/>
      <c r="B63"/>
      <c r="C63"/>
      <c r="D63"/>
      <c r="E63"/>
      <c r="F63"/>
      <c r="G63"/>
      <c r="H63"/>
      <c r="I63"/>
      <c r="J63"/>
      <c r="K63" s="33"/>
    </row>
    <row r="64" spans="1:11" ht="12.75" customHeight="1" x14ac:dyDescent="0.2"/>
    <row r="65" spans="1:11" ht="12.75" customHeight="1" x14ac:dyDescent="0.2"/>
    <row r="66" spans="1:11" ht="12.75" customHeight="1" x14ac:dyDescent="0.2"/>
    <row r="67" spans="1:11" ht="12.75" customHeight="1" x14ac:dyDescent="0.2"/>
    <row r="68" spans="1:11" ht="12.75" customHeight="1" x14ac:dyDescent="0.2"/>
    <row r="69" spans="1:11" ht="12.75" customHeight="1" x14ac:dyDescent="0.2"/>
    <row r="70" spans="1:11" s="22" customFormat="1" ht="12.75" customHeight="1" x14ac:dyDescent="0.2">
      <c r="A70"/>
      <c r="B70"/>
      <c r="C70"/>
      <c r="D70"/>
      <c r="E70"/>
      <c r="F70"/>
      <c r="G70"/>
      <c r="H70"/>
      <c r="I70"/>
      <c r="J70"/>
      <c r="K70" s="33"/>
    </row>
    <row r="71" spans="1:11" s="22" customFormat="1" ht="12.75" customHeight="1" x14ac:dyDescent="0.2">
      <c r="A71"/>
      <c r="B71"/>
      <c r="C71"/>
      <c r="D71"/>
      <c r="E71"/>
      <c r="F71"/>
      <c r="G71"/>
      <c r="H71"/>
      <c r="I71"/>
      <c r="J71"/>
      <c r="K71" s="33"/>
    </row>
    <row r="72" spans="1:11" s="22" customFormat="1" ht="18.75" customHeight="1" x14ac:dyDescent="0.2">
      <c r="A72"/>
      <c r="B72"/>
      <c r="C72"/>
      <c r="D72"/>
      <c r="E72"/>
      <c r="F72"/>
      <c r="G72"/>
      <c r="H72"/>
      <c r="I72"/>
      <c r="J72"/>
      <c r="K72" s="33"/>
    </row>
    <row r="73" spans="1:11" s="22" customFormat="1" x14ac:dyDescent="0.2">
      <c r="A73"/>
      <c r="B73"/>
      <c r="C73"/>
      <c r="D73"/>
      <c r="E73"/>
      <c r="F73"/>
      <c r="G73"/>
      <c r="H73"/>
      <c r="I73"/>
      <c r="J73"/>
      <c r="K73" s="33"/>
    </row>
    <row r="74" spans="1:11" s="22" customFormat="1" x14ac:dyDescent="0.2">
      <c r="A74"/>
      <c r="B74"/>
      <c r="C74"/>
      <c r="D74"/>
      <c r="E74"/>
      <c r="F74"/>
      <c r="G74"/>
      <c r="H74"/>
      <c r="I74"/>
      <c r="J74"/>
      <c r="K74" s="33"/>
    </row>
    <row r="75" spans="1:11" s="22" customFormat="1" x14ac:dyDescent="0.2">
      <c r="A75"/>
      <c r="B75"/>
      <c r="C75"/>
      <c r="D75"/>
      <c r="E75"/>
      <c r="F75"/>
      <c r="G75"/>
      <c r="H75"/>
      <c r="I75"/>
      <c r="J75"/>
      <c r="K75" s="33"/>
    </row>
    <row r="76" spans="1:11" s="22" customFormat="1" x14ac:dyDescent="0.2">
      <c r="A76"/>
      <c r="B76"/>
      <c r="C76"/>
      <c r="D76"/>
      <c r="E76"/>
      <c r="F76"/>
      <c r="G76"/>
      <c r="H76"/>
      <c r="I76"/>
      <c r="J76"/>
      <c r="K76" s="33"/>
    </row>
    <row r="77" spans="1:11" s="22" customFormat="1" x14ac:dyDescent="0.2">
      <c r="A77"/>
      <c r="B77"/>
      <c r="C77"/>
      <c r="D77"/>
      <c r="E77"/>
      <c r="F77"/>
      <c r="G77"/>
      <c r="H77"/>
      <c r="I77"/>
      <c r="J77"/>
      <c r="K77" s="33"/>
    </row>
    <row r="78" spans="1:11" s="22" customFormat="1" x14ac:dyDescent="0.2">
      <c r="A78"/>
      <c r="B78"/>
      <c r="C78"/>
      <c r="D78"/>
      <c r="E78"/>
      <c r="F78"/>
      <c r="G78"/>
      <c r="H78"/>
      <c r="I78"/>
      <c r="J78"/>
      <c r="K78" s="33"/>
    </row>
    <row r="79" spans="1:11" s="22" customFormat="1" ht="9.75" customHeight="1" x14ac:dyDescent="0.2">
      <c r="A79"/>
      <c r="B79"/>
      <c r="C79"/>
      <c r="D79"/>
      <c r="E79"/>
      <c r="F79"/>
      <c r="G79"/>
      <c r="H79"/>
      <c r="I79"/>
      <c r="J79"/>
      <c r="K79" s="33"/>
    </row>
  </sheetData>
  <sheetProtection selectLockedCells="1"/>
  <mergeCells count="72">
    <mergeCell ref="B46:J46"/>
    <mergeCell ref="A7:C7"/>
    <mergeCell ref="J7:K7"/>
    <mergeCell ref="F8:I8"/>
    <mergeCell ref="B15:C15"/>
    <mergeCell ref="K8:K9"/>
    <mergeCell ref="B12:C12"/>
    <mergeCell ref="A8:A9"/>
    <mergeCell ref="J8:J9"/>
    <mergeCell ref="B8:C9"/>
    <mergeCell ref="D8:E8"/>
    <mergeCell ref="B13:C13"/>
    <mergeCell ref="B14:C14"/>
    <mergeCell ref="B45:J45"/>
    <mergeCell ref="B38:J38"/>
    <mergeCell ref="B42:J42"/>
    <mergeCell ref="B27:C27"/>
    <mergeCell ref="F7:I7"/>
    <mergeCell ref="D7:E7"/>
    <mergeCell ref="B20:C20"/>
    <mergeCell ref="B19:C19"/>
    <mergeCell ref="B25:C25"/>
    <mergeCell ref="B26:C26"/>
    <mergeCell ref="B10:C10"/>
    <mergeCell ref="B11:C11"/>
    <mergeCell ref="B16:C16"/>
    <mergeCell ref="B18:C18"/>
    <mergeCell ref="B22:C22"/>
    <mergeCell ref="B23:C23"/>
    <mergeCell ref="B24:C24"/>
    <mergeCell ref="B21:C21"/>
    <mergeCell ref="B17:C17"/>
    <mergeCell ref="A60:K60"/>
    <mergeCell ref="A58:K58"/>
    <mergeCell ref="B54:K54"/>
    <mergeCell ref="B55:K55"/>
    <mergeCell ref="B56:K56"/>
    <mergeCell ref="B57:K57"/>
    <mergeCell ref="A59:K59"/>
    <mergeCell ref="B51:K51"/>
    <mergeCell ref="B53:K53"/>
    <mergeCell ref="B52:K52"/>
    <mergeCell ref="B50:K50"/>
    <mergeCell ref="B47:I47"/>
    <mergeCell ref="B48:I48"/>
    <mergeCell ref="B49:K49"/>
    <mergeCell ref="A1:K1"/>
    <mergeCell ref="A2:K2"/>
    <mergeCell ref="A3:K3"/>
    <mergeCell ref="A6:C6"/>
    <mergeCell ref="J6:K6"/>
    <mergeCell ref="D5:I5"/>
    <mergeCell ref="J5:K5"/>
    <mergeCell ref="A5:C5"/>
    <mergeCell ref="A4:C4"/>
    <mergeCell ref="F6:I6"/>
    <mergeCell ref="J4:K4"/>
    <mergeCell ref="D4:I4"/>
    <mergeCell ref="D6:E6"/>
    <mergeCell ref="B41:J41"/>
    <mergeCell ref="B40:J40"/>
    <mergeCell ref="B39:J39"/>
    <mergeCell ref="B44:J44"/>
    <mergeCell ref="B43:J43"/>
    <mergeCell ref="B37:J37"/>
    <mergeCell ref="B36:J36"/>
    <mergeCell ref="B34:J34"/>
    <mergeCell ref="B28:C28"/>
    <mergeCell ref="B35:J35"/>
    <mergeCell ref="B31:J31"/>
    <mergeCell ref="B33:J33"/>
    <mergeCell ref="B32:J32"/>
  </mergeCells>
  <phoneticPr fontId="0" type="noConversion"/>
  <printOptions horizontalCentered="1"/>
  <pageMargins left="0.18" right="0.19" top="0.42" bottom="0.25" header="0.33" footer="0.17"/>
  <pageSetup scale="81"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D74"/>
  <sheetViews>
    <sheetView zoomScaleNormal="100" zoomScaleSheetLayoutView="85" workbookViewId="0">
      <pane xSplit="1" ySplit="2" topLeftCell="B57" activePane="bottomRight" state="frozen"/>
      <selection pane="topRight" activeCell="B1" sqref="B1"/>
      <selection pane="bottomLeft" activeCell="A3" sqref="A3"/>
      <selection pane="bottomRight" activeCell="W55" sqref="W55"/>
    </sheetView>
  </sheetViews>
  <sheetFormatPr defaultRowHeight="12.75" x14ac:dyDescent="0.2"/>
  <cols>
    <col min="1" max="1" width="18.5703125" style="4" bestFit="1" customWidth="1"/>
    <col min="2" max="2" width="5.85546875" bestFit="1" customWidth="1"/>
    <col min="3" max="3" width="6.7109375" bestFit="1" customWidth="1"/>
    <col min="4" max="4" width="6" bestFit="1" customWidth="1"/>
    <col min="5" max="5" width="8" bestFit="1" customWidth="1"/>
    <col min="6" max="6" width="4.5703125" bestFit="1" customWidth="1"/>
    <col min="7" max="7" width="5.140625" bestFit="1" customWidth="1"/>
    <col min="8" max="8" width="7.7109375" bestFit="1" customWidth="1"/>
    <col min="9" max="9" width="6.85546875" bestFit="1" customWidth="1"/>
    <col min="10" max="10" width="6.140625" bestFit="1" customWidth="1"/>
    <col min="11" max="11" width="7" bestFit="1" customWidth="1"/>
    <col min="12" max="12" width="5.42578125" bestFit="1" customWidth="1"/>
    <col min="13" max="13" width="5.7109375" bestFit="1" customWidth="1"/>
    <col min="14" max="14" width="7.28515625" bestFit="1" customWidth="1"/>
    <col min="15" max="15" width="6.42578125" bestFit="1" customWidth="1"/>
    <col min="16" max="16" width="8.28515625" customWidth="1"/>
    <col min="17" max="17" width="8.7109375" customWidth="1"/>
    <col min="18" max="18" width="6.7109375" bestFit="1" customWidth="1"/>
    <col min="19" max="19" width="7.42578125" bestFit="1" customWidth="1"/>
    <col min="20" max="20" width="7" bestFit="1" customWidth="1"/>
    <col min="21" max="21" width="6" bestFit="1" customWidth="1"/>
    <col min="22" max="22" width="7.7109375" bestFit="1" customWidth="1"/>
    <col min="23" max="23" width="6.5703125" bestFit="1" customWidth="1"/>
    <col min="24" max="24" width="7.42578125" bestFit="1" customWidth="1"/>
    <col min="25" max="25" width="7.7109375" bestFit="1" customWidth="1"/>
    <col min="26" max="26" width="5.140625" bestFit="1" customWidth="1"/>
    <col min="27" max="27" width="8.28515625" customWidth="1"/>
    <col min="28" max="28" width="8.140625" bestFit="1" customWidth="1"/>
    <col min="29" max="29" width="7.140625" bestFit="1" customWidth="1"/>
    <col min="30" max="30" width="8.140625" bestFit="1" customWidth="1"/>
  </cols>
  <sheetData>
    <row r="1" spans="1:30" x14ac:dyDescent="0.2">
      <c r="A1" s="3" t="s">
        <v>129</v>
      </c>
    </row>
    <row r="2" spans="1:30" s="48" customFormat="1" ht="26.25" customHeight="1" thickBot="1" x14ac:dyDescent="0.25">
      <c r="A2" s="47"/>
      <c r="B2" s="60" t="s">
        <v>10</v>
      </c>
      <c r="C2" s="60" t="s">
        <v>11</v>
      </c>
      <c r="D2" s="60" t="s">
        <v>12</v>
      </c>
      <c r="E2" s="60" t="s">
        <v>13</v>
      </c>
      <c r="F2" s="60" t="s">
        <v>14</v>
      </c>
      <c r="G2" s="60" t="s">
        <v>15</v>
      </c>
      <c r="H2" s="60" t="s">
        <v>16</v>
      </c>
      <c r="I2" s="60" t="s">
        <v>17</v>
      </c>
      <c r="J2" s="60" t="s">
        <v>18</v>
      </c>
      <c r="K2" s="60" t="s">
        <v>19</v>
      </c>
      <c r="L2" s="60" t="s">
        <v>20</v>
      </c>
      <c r="M2" s="60" t="s">
        <v>21</v>
      </c>
      <c r="N2" s="60" t="s">
        <v>22</v>
      </c>
      <c r="O2" s="60" t="s">
        <v>23</v>
      </c>
      <c r="P2" s="60" t="s">
        <v>24</v>
      </c>
      <c r="Q2" s="60" t="s">
        <v>25</v>
      </c>
      <c r="R2" s="60" t="s">
        <v>26</v>
      </c>
      <c r="S2" s="60" t="s">
        <v>27</v>
      </c>
      <c r="T2" s="60" t="s">
        <v>28</v>
      </c>
      <c r="U2" s="60" t="s">
        <v>29</v>
      </c>
      <c r="V2" s="60" t="s">
        <v>30</v>
      </c>
      <c r="W2" s="60" t="s">
        <v>31</v>
      </c>
      <c r="X2" s="60" t="s">
        <v>32</v>
      </c>
      <c r="Y2" s="60" t="s">
        <v>33</v>
      </c>
      <c r="Z2" s="60" t="s">
        <v>34</v>
      </c>
      <c r="AA2" s="60" t="s">
        <v>35</v>
      </c>
      <c r="AB2" s="60" t="s">
        <v>36</v>
      </c>
      <c r="AC2" s="60" t="s">
        <v>37</v>
      </c>
      <c r="AD2" s="60" t="s">
        <v>38</v>
      </c>
    </row>
    <row r="3" spans="1:30" x14ac:dyDescent="0.2">
      <c r="A3" s="18" t="s">
        <v>10</v>
      </c>
      <c r="B3" s="49" t="s">
        <v>39</v>
      </c>
      <c r="C3" s="50">
        <v>219</v>
      </c>
      <c r="D3" s="50">
        <v>158</v>
      </c>
      <c r="E3" s="50">
        <v>351</v>
      </c>
      <c r="F3" s="50">
        <v>123</v>
      </c>
      <c r="G3" s="50">
        <v>253</v>
      </c>
      <c r="H3" s="50">
        <v>147</v>
      </c>
      <c r="I3" s="50">
        <v>11</v>
      </c>
      <c r="J3" s="50">
        <v>44</v>
      </c>
      <c r="K3" s="50">
        <v>94</v>
      </c>
      <c r="L3" s="50">
        <v>73</v>
      </c>
      <c r="M3" s="50">
        <v>179</v>
      </c>
      <c r="N3" s="50">
        <v>78</v>
      </c>
      <c r="O3" s="50">
        <v>213</v>
      </c>
      <c r="P3" s="50">
        <v>329</v>
      </c>
      <c r="Q3" s="50">
        <v>50</v>
      </c>
      <c r="R3" s="50">
        <v>207</v>
      </c>
      <c r="S3" s="50">
        <v>50</v>
      </c>
      <c r="T3" s="50">
        <v>65</v>
      </c>
      <c r="U3" s="50">
        <v>383</v>
      </c>
      <c r="V3" s="50">
        <v>277</v>
      </c>
      <c r="W3" s="50">
        <v>69</v>
      </c>
      <c r="X3" s="50">
        <v>121</v>
      </c>
      <c r="Y3" s="50">
        <v>111</v>
      </c>
      <c r="Z3" s="50">
        <v>24</v>
      </c>
      <c r="AA3" s="50">
        <v>43</v>
      </c>
      <c r="AB3" s="50">
        <v>152</v>
      </c>
      <c r="AC3" s="50">
        <v>92</v>
      </c>
      <c r="AD3" s="50">
        <v>40</v>
      </c>
    </row>
    <row r="4" spans="1:30" x14ac:dyDescent="0.2">
      <c r="A4" s="19" t="s">
        <v>40</v>
      </c>
      <c r="B4" s="1">
        <v>205</v>
      </c>
      <c r="C4" s="2">
        <v>370</v>
      </c>
      <c r="D4" s="2">
        <v>228</v>
      </c>
      <c r="E4" s="2">
        <v>168</v>
      </c>
      <c r="F4" s="2">
        <v>169</v>
      </c>
      <c r="G4" s="2">
        <v>230</v>
      </c>
      <c r="H4" s="2">
        <v>347</v>
      </c>
      <c r="I4" s="2">
        <v>216</v>
      </c>
      <c r="J4" s="2">
        <v>245</v>
      </c>
      <c r="K4" s="2">
        <v>298</v>
      </c>
      <c r="L4" s="2">
        <v>160</v>
      </c>
      <c r="M4" s="2">
        <v>380</v>
      </c>
      <c r="N4" s="2">
        <v>126</v>
      </c>
      <c r="O4" s="2">
        <v>306</v>
      </c>
      <c r="P4" s="2">
        <v>124</v>
      </c>
      <c r="Q4" s="2">
        <v>173</v>
      </c>
      <c r="R4" s="2">
        <v>381</v>
      </c>
      <c r="S4" s="2">
        <v>159</v>
      </c>
      <c r="T4" s="2">
        <v>248</v>
      </c>
      <c r="U4" s="2">
        <v>239</v>
      </c>
      <c r="V4" s="2">
        <v>72</v>
      </c>
      <c r="W4" s="2">
        <v>136</v>
      </c>
      <c r="X4" s="2">
        <v>153</v>
      </c>
      <c r="Y4" s="2">
        <v>313</v>
      </c>
      <c r="Z4" s="2">
        <v>182</v>
      </c>
      <c r="AA4" s="2">
        <v>244</v>
      </c>
      <c r="AB4" s="2">
        <v>53</v>
      </c>
      <c r="AC4" s="2">
        <v>210</v>
      </c>
      <c r="AD4" s="2">
        <v>166</v>
      </c>
    </row>
    <row r="5" spans="1:30" x14ac:dyDescent="0.2">
      <c r="A5" s="19" t="s">
        <v>11</v>
      </c>
      <c r="B5" s="1">
        <v>219</v>
      </c>
      <c r="C5" s="2" t="s">
        <v>39</v>
      </c>
      <c r="D5" s="2">
        <v>374</v>
      </c>
      <c r="E5" s="2">
        <v>447</v>
      </c>
      <c r="F5" s="2">
        <v>200</v>
      </c>
      <c r="G5" s="2">
        <v>299</v>
      </c>
      <c r="H5" s="2">
        <v>182</v>
      </c>
      <c r="I5" s="2">
        <v>222</v>
      </c>
      <c r="J5" s="2">
        <v>178</v>
      </c>
      <c r="K5" s="2">
        <v>202</v>
      </c>
      <c r="L5" s="2">
        <v>290</v>
      </c>
      <c r="M5" s="2">
        <v>41</v>
      </c>
      <c r="N5" s="2">
        <v>295</v>
      </c>
      <c r="O5" s="2">
        <v>64</v>
      </c>
      <c r="P5" s="2">
        <v>472</v>
      </c>
      <c r="Q5" s="2">
        <v>264</v>
      </c>
      <c r="R5" s="2">
        <v>12</v>
      </c>
      <c r="S5" s="2">
        <v>269</v>
      </c>
      <c r="T5" s="2">
        <v>252</v>
      </c>
      <c r="U5" s="2">
        <v>428</v>
      </c>
      <c r="V5" s="2">
        <v>442</v>
      </c>
      <c r="W5" s="2">
        <v>285</v>
      </c>
      <c r="X5" s="2">
        <v>216</v>
      </c>
      <c r="Y5" s="2">
        <v>108</v>
      </c>
      <c r="Z5" s="2">
        <v>240</v>
      </c>
      <c r="AA5" s="2">
        <v>176</v>
      </c>
      <c r="AB5" s="2">
        <v>331</v>
      </c>
      <c r="AC5" s="2">
        <v>309</v>
      </c>
      <c r="AD5" s="2">
        <v>255</v>
      </c>
    </row>
    <row r="6" spans="1:30" x14ac:dyDescent="0.2">
      <c r="A6" s="19" t="s">
        <v>12</v>
      </c>
      <c r="B6" s="1">
        <v>158</v>
      </c>
      <c r="C6" s="2">
        <v>374</v>
      </c>
      <c r="D6" s="2" t="s">
        <v>39</v>
      </c>
      <c r="E6" s="2">
        <v>396</v>
      </c>
      <c r="F6" s="2">
        <v>255</v>
      </c>
      <c r="G6" s="2">
        <v>385</v>
      </c>
      <c r="H6" s="2">
        <v>233</v>
      </c>
      <c r="I6" s="2">
        <v>151</v>
      </c>
      <c r="J6" s="2">
        <v>199</v>
      </c>
      <c r="K6" s="2">
        <v>184</v>
      </c>
      <c r="L6" s="2">
        <v>80</v>
      </c>
      <c r="M6" s="2">
        <v>334</v>
      </c>
      <c r="N6" s="2">
        <v>108</v>
      </c>
      <c r="O6" s="2">
        <v>364</v>
      </c>
      <c r="P6" s="2">
        <v>352</v>
      </c>
      <c r="Q6" s="2">
        <v>105</v>
      </c>
      <c r="R6" s="2">
        <v>362</v>
      </c>
      <c r="S6" s="2">
        <v>106</v>
      </c>
      <c r="T6" s="2">
        <v>134</v>
      </c>
      <c r="U6" s="2">
        <v>464</v>
      </c>
      <c r="V6" s="2">
        <v>300</v>
      </c>
      <c r="W6" s="2">
        <v>95</v>
      </c>
      <c r="X6" s="2">
        <v>239</v>
      </c>
      <c r="Y6" s="2">
        <v>266</v>
      </c>
      <c r="Z6" s="2">
        <v>136</v>
      </c>
      <c r="AA6" s="2">
        <v>199</v>
      </c>
      <c r="AB6" s="2">
        <v>175</v>
      </c>
      <c r="AC6" s="2">
        <v>66</v>
      </c>
      <c r="AD6" s="2">
        <v>121</v>
      </c>
    </row>
    <row r="7" spans="1:30" x14ac:dyDescent="0.2">
      <c r="A7" s="19" t="s">
        <v>13</v>
      </c>
      <c r="B7" s="1">
        <v>351</v>
      </c>
      <c r="C7" s="2">
        <v>447</v>
      </c>
      <c r="D7" s="2">
        <v>396</v>
      </c>
      <c r="E7" s="2" t="s">
        <v>39</v>
      </c>
      <c r="F7" s="2">
        <v>247</v>
      </c>
      <c r="G7" s="2">
        <v>164</v>
      </c>
      <c r="H7" s="2">
        <v>466</v>
      </c>
      <c r="I7" s="2">
        <v>356</v>
      </c>
      <c r="J7" s="2">
        <v>356</v>
      </c>
      <c r="K7" s="2">
        <v>404</v>
      </c>
      <c r="L7" s="2">
        <v>328</v>
      </c>
      <c r="M7" s="2">
        <v>488</v>
      </c>
      <c r="N7" s="2">
        <v>294</v>
      </c>
      <c r="O7" s="2">
        <v>383</v>
      </c>
      <c r="P7" s="2">
        <v>44</v>
      </c>
      <c r="Q7" s="2">
        <v>341</v>
      </c>
      <c r="R7" s="2">
        <v>459</v>
      </c>
      <c r="S7" s="2">
        <v>327</v>
      </c>
      <c r="T7" s="2">
        <v>393</v>
      </c>
      <c r="U7" s="2">
        <v>72</v>
      </c>
      <c r="V7" s="2">
        <v>96</v>
      </c>
      <c r="W7" s="2">
        <v>304</v>
      </c>
      <c r="X7" s="2">
        <v>230</v>
      </c>
      <c r="Y7" s="2">
        <v>421</v>
      </c>
      <c r="Z7" s="2">
        <v>350</v>
      </c>
      <c r="AA7" s="2">
        <v>352</v>
      </c>
      <c r="AB7" s="2">
        <v>221</v>
      </c>
      <c r="AC7" s="2">
        <v>378</v>
      </c>
      <c r="AD7" s="2">
        <v>333</v>
      </c>
    </row>
    <row r="8" spans="1:30" x14ac:dyDescent="0.2">
      <c r="A8" s="19" t="s">
        <v>41</v>
      </c>
      <c r="B8" s="1">
        <v>171</v>
      </c>
      <c r="C8" s="2">
        <v>182</v>
      </c>
      <c r="D8" s="2">
        <v>257</v>
      </c>
      <c r="E8" s="2">
        <v>490</v>
      </c>
      <c r="F8" s="2">
        <v>261</v>
      </c>
      <c r="G8" s="2">
        <v>392</v>
      </c>
      <c r="H8" s="2">
        <v>24</v>
      </c>
      <c r="I8" s="2">
        <v>158</v>
      </c>
      <c r="J8" s="2">
        <v>140</v>
      </c>
      <c r="K8" s="2">
        <v>72</v>
      </c>
      <c r="L8" s="2">
        <v>223</v>
      </c>
      <c r="M8" s="2">
        <v>142</v>
      </c>
      <c r="N8" s="2">
        <v>244</v>
      </c>
      <c r="O8" s="2">
        <v>245</v>
      </c>
      <c r="P8" s="2">
        <v>495</v>
      </c>
      <c r="Q8" s="2">
        <v>198</v>
      </c>
      <c r="R8" s="2">
        <v>170</v>
      </c>
      <c r="S8" s="2">
        <v>212</v>
      </c>
      <c r="T8" s="2">
        <v>122</v>
      </c>
      <c r="U8" s="2">
        <v>522</v>
      </c>
      <c r="V8" s="2">
        <v>443</v>
      </c>
      <c r="W8" s="2">
        <v>236</v>
      </c>
      <c r="X8" s="2">
        <v>259</v>
      </c>
      <c r="Y8" s="2">
        <v>85</v>
      </c>
      <c r="Z8" s="2">
        <v>201</v>
      </c>
      <c r="AA8" s="2">
        <v>137</v>
      </c>
      <c r="AB8" s="2">
        <v>318</v>
      </c>
      <c r="AC8" s="2">
        <v>191</v>
      </c>
      <c r="AD8" s="2">
        <v>206</v>
      </c>
    </row>
    <row r="9" spans="1:30" x14ac:dyDescent="0.2">
      <c r="A9" s="19" t="s">
        <v>42</v>
      </c>
      <c r="B9" s="1">
        <v>67</v>
      </c>
      <c r="C9" s="2">
        <v>282</v>
      </c>
      <c r="D9" s="2">
        <v>93</v>
      </c>
      <c r="E9" s="2">
        <v>312</v>
      </c>
      <c r="F9" s="2">
        <v>167</v>
      </c>
      <c r="G9" s="2">
        <v>297</v>
      </c>
      <c r="H9" s="2">
        <v>208</v>
      </c>
      <c r="I9" s="2">
        <v>79</v>
      </c>
      <c r="J9" s="2">
        <v>107</v>
      </c>
      <c r="K9" s="2">
        <v>159</v>
      </c>
      <c r="L9" s="2">
        <v>15</v>
      </c>
      <c r="M9" s="2">
        <v>242</v>
      </c>
      <c r="N9" s="2">
        <v>21</v>
      </c>
      <c r="O9" s="2">
        <v>276</v>
      </c>
      <c r="P9" s="2">
        <v>268</v>
      </c>
      <c r="Q9" s="2">
        <v>34</v>
      </c>
      <c r="R9" s="2">
        <v>270</v>
      </c>
      <c r="S9" s="2">
        <v>20</v>
      </c>
      <c r="T9" s="2">
        <v>109</v>
      </c>
      <c r="U9" s="2">
        <v>383</v>
      </c>
      <c r="V9" s="2">
        <v>216</v>
      </c>
      <c r="W9" s="2">
        <v>9</v>
      </c>
      <c r="X9" s="2">
        <v>151</v>
      </c>
      <c r="Y9" s="2">
        <v>175</v>
      </c>
      <c r="Z9" s="2">
        <v>44</v>
      </c>
      <c r="AA9" s="2">
        <v>107</v>
      </c>
      <c r="AB9" s="2">
        <v>91</v>
      </c>
      <c r="AC9" s="2">
        <v>67</v>
      </c>
      <c r="AD9" s="2">
        <v>28</v>
      </c>
    </row>
    <row r="10" spans="1:30" x14ac:dyDescent="0.2">
      <c r="A10" s="19" t="s">
        <v>14</v>
      </c>
      <c r="B10" s="1">
        <v>123</v>
      </c>
      <c r="C10" s="2">
        <v>200</v>
      </c>
      <c r="D10" s="2">
        <v>255</v>
      </c>
      <c r="E10" s="2">
        <v>247</v>
      </c>
      <c r="F10" s="2" t="s">
        <v>39</v>
      </c>
      <c r="G10" s="2">
        <v>130</v>
      </c>
      <c r="H10" s="2">
        <v>237</v>
      </c>
      <c r="I10" s="2">
        <v>127</v>
      </c>
      <c r="J10" s="2">
        <v>128</v>
      </c>
      <c r="K10" s="2">
        <v>190</v>
      </c>
      <c r="L10" s="2">
        <v>181</v>
      </c>
      <c r="M10" s="2">
        <v>241</v>
      </c>
      <c r="N10" s="2">
        <v>145</v>
      </c>
      <c r="O10" s="2">
        <v>137</v>
      </c>
      <c r="P10" s="2">
        <v>271</v>
      </c>
      <c r="Q10" s="2">
        <v>158</v>
      </c>
      <c r="R10" s="2">
        <v>212</v>
      </c>
      <c r="S10" s="2">
        <v>161</v>
      </c>
      <c r="T10" s="2">
        <v>180</v>
      </c>
      <c r="U10" s="2">
        <v>260</v>
      </c>
      <c r="V10" s="2">
        <v>241</v>
      </c>
      <c r="W10" s="2">
        <v>160</v>
      </c>
      <c r="X10" s="2">
        <v>16</v>
      </c>
      <c r="Y10" s="2">
        <v>192</v>
      </c>
      <c r="Z10" s="2">
        <v>131</v>
      </c>
      <c r="AA10" s="2">
        <v>124</v>
      </c>
      <c r="AB10" s="2">
        <v>131</v>
      </c>
      <c r="AC10" s="2">
        <v>206</v>
      </c>
      <c r="AD10" s="2">
        <v>146</v>
      </c>
    </row>
    <row r="11" spans="1:30" x14ac:dyDescent="0.2">
      <c r="A11" s="19" t="s">
        <v>43</v>
      </c>
      <c r="B11" s="1">
        <v>249</v>
      </c>
      <c r="C11" s="2">
        <v>146</v>
      </c>
      <c r="D11" s="2">
        <v>339</v>
      </c>
      <c r="E11" s="2">
        <v>559</v>
      </c>
      <c r="F11" s="2">
        <v>295</v>
      </c>
      <c r="G11" s="2">
        <v>424</v>
      </c>
      <c r="H11" s="2">
        <v>107</v>
      </c>
      <c r="I11" s="2">
        <v>238</v>
      </c>
      <c r="J11" s="2">
        <v>216</v>
      </c>
      <c r="K11" s="2">
        <v>155</v>
      </c>
      <c r="L11" s="2">
        <v>306</v>
      </c>
      <c r="M11" s="2">
        <v>105</v>
      </c>
      <c r="N11" s="2">
        <v>327</v>
      </c>
      <c r="O11" s="2">
        <v>208</v>
      </c>
      <c r="P11" s="2">
        <v>565</v>
      </c>
      <c r="Q11" s="2">
        <v>280</v>
      </c>
      <c r="R11" s="2">
        <v>134</v>
      </c>
      <c r="S11" s="2">
        <v>294</v>
      </c>
      <c r="T11" s="2">
        <v>205</v>
      </c>
      <c r="U11" s="2">
        <v>555</v>
      </c>
      <c r="V11" s="2">
        <v>525</v>
      </c>
      <c r="W11" s="2">
        <v>317</v>
      </c>
      <c r="X11" s="2">
        <v>311</v>
      </c>
      <c r="Y11" s="2">
        <v>168</v>
      </c>
      <c r="Z11" s="2">
        <v>272</v>
      </c>
      <c r="AA11" s="2">
        <v>220</v>
      </c>
      <c r="AB11" s="2">
        <v>400</v>
      </c>
      <c r="AC11" s="2">
        <v>274</v>
      </c>
      <c r="AD11" s="2">
        <v>289</v>
      </c>
    </row>
    <row r="12" spans="1:30" x14ac:dyDescent="0.2">
      <c r="A12" s="19" t="s">
        <v>15</v>
      </c>
      <c r="B12" s="1">
        <v>253</v>
      </c>
      <c r="C12" s="2">
        <v>299</v>
      </c>
      <c r="D12" s="2">
        <v>385</v>
      </c>
      <c r="E12" s="2">
        <v>164</v>
      </c>
      <c r="F12" s="2">
        <v>130</v>
      </c>
      <c r="G12" s="2" t="s">
        <v>39</v>
      </c>
      <c r="H12" s="2">
        <v>367</v>
      </c>
      <c r="I12" s="2">
        <v>257</v>
      </c>
      <c r="J12" s="2">
        <v>259</v>
      </c>
      <c r="K12" s="2">
        <v>320</v>
      </c>
      <c r="L12" s="2">
        <v>311</v>
      </c>
      <c r="M12" s="2">
        <v>339</v>
      </c>
      <c r="N12" s="2">
        <v>275</v>
      </c>
      <c r="O12" s="2">
        <v>235</v>
      </c>
      <c r="P12" s="2">
        <v>205</v>
      </c>
      <c r="Q12" s="2">
        <v>288</v>
      </c>
      <c r="R12" s="2">
        <v>311</v>
      </c>
      <c r="S12" s="2">
        <v>291</v>
      </c>
      <c r="T12" s="2">
        <v>310</v>
      </c>
      <c r="U12" s="2">
        <v>130</v>
      </c>
      <c r="V12" s="2">
        <v>198</v>
      </c>
      <c r="W12" s="2">
        <v>290</v>
      </c>
      <c r="X12" s="2">
        <v>146</v>
      </c>
      <c r="Y12" s="2">
        <v>322</v>
      </c>
      <c r="Z12" s="2">
        <v>261</v>
      </c>
      <c r="AA12" s="2">
        <v>253</v>
      </c>
      <c r="AB12" s="2">
        <v>260</v>
      </c>
      <c r="AC12" s="2">
        <v>336</v>
      </c>
      <c r="AD12" s="2">
        <v>276</v>
      </c>
    </row>
    <row r="13" spans="1:30" x14ac:dyDescent="0.2">
      <c r="A13" s="19" t="s">
        <v>44</v>
      </c>
      <c r="B13" s="1">
        <v>130</v>
      </c>
      <c r="C13" s="2">
        <v>347</v>
      </c>
      <c r="D13" s="2">
        <v>35</v>
      </c>
      <c r="E13" s="2">
        <v>361</v>
      </c>
      <c r="F13" s="2">
        <v>221</v>
      </c>
      <c r="G13" s="2">
        <v>351</v>
      </c>
      <c r="H13" s="2">
        <v>256</v>
      </c>
      <c r="I13" s="2">
        <v>128</v>
      </c>
      <c r="J13" s="2">
        <v>171</v>
      </c>
      <c r="K13" s="2">
        <v>207</v>
      </c>
      <c r="L13" s="2">
        <v>56</v>
      </c>
      <c r="M13" s="2">
        <v>306</v>
      </c>
      <c r="N13" s="2">
        <v>75</v>
      </c>
      <c r="O13" s="2">
        <v>341</v>
      </c>
      <c r="P13" s="2">
        <v>317</v>
      </c>
      <c r="Q13" s="2">
        <v>82</v>
      </c>
      <c r="R13" s="2">
        <v>334</v>
      </c>
      <c r="S13" s="2">
        <v>82</v>
      </c>
      <c r="T13" s="2">
        <v>157</v>
      </c>
      <c r="U13" s="2">
        <v>431</v>
      </c>
      <c r="V13" s="2">
        <v>265</v>
      </c>
      <c r="W13" s="2">
        <v>61</v>
      </c>
      <c r="X13" s="2">
        <v>205</v>
      </c>
      <c r="Y13" s="2">
        <v>238</v>
      </c>
      <c r="Z13" s="2">
        <v>108</v>
      </c>
      <c r="AA13" s="2">
        <v>170</v>
      </c>
      <c r="AB13" s="2">
        <v>140</v>
      </c>
      <c r="AC13" s="2">
        <v>93</v>
      </c>
      <c r="AD13" s="2">
        <v>91</v>
      </c>
    </row>
    <row r="14" spans="1:30" x14ac:dyDescent="0.2">
      <c r="A14" s="19" t="s">
        <v>45</v>
      </c>
      <c r="B14" s="1">
        <v>220</v>
      </c>
      <c r="C14" s="2">
        <v>329</v>
      </c>
      <c r="D14" s="2">
        <v>244</v>
      </c>
      <c r="E14" s="2">
        <v>199</v>
      </c>
      <c r="F14" s="2">
        <v>128</v>
      </c>
      <c r="G14" s="2">
        <v>192</v>
      </c>
      <c r="H14" s="2">
        <v>347</v>
      </c>
      <c r="I14" s="2">
        <v>231</v>
      </c>
      <c r="J14" s="2">
        <v>237</v>
      </c>
      <c r="K14" s="2">
        <v>300</v>
      </c>
      <c r="L14" s="2">
        <v>175</v>
      </c>
      <c r="M14" s="2">
        <v>370</v>
      </c>
      <c r="N14" s="2">
        <v>141</v>
      </c>
      <c r="O14" s="2">
        <v>265</v>
      </c>
      <c r="P14" s="2">
        <v>155</v>
      </c>
      <c r="Q14" s="2">
        <v>189</v>
      </c>
      <c r="R14" s="2">
        <v>341</v>
      </c>
      <c r="S14" s="2">
        <v>174</v>
      </c>
      <c r="T14" s="2">
        <v>300</v>
      </c>
      <c r="U14" s="2">
        <v>254</v>
      </c>
      <c r="V14" s="2">
        <v>103</v>
      </c>
      <c r="W14" s="2">
        <v>151</v>
      </c>
      <c r="X14" s="2">
        <v>112</v>
      </c>
      <c r="Y14" s="2">
        <v>302</v>
      </c>
      <c r="Z14" s="2">
        <v>198</v>
      </c>
      <c r="AA14" s="2">
        <v>234</v>
      </c>
      <c r="AB14" s="2">
        <v>69</v>
      </c>
      <c r="AC14" s="2">
        <v>225</v>
      </c>
      <c r="AD14" s="2">
        <v>182</v>
      </c>
    </row>
    <row r="15" spans="1:30" x14ac:dyDescent="0.2">
      <c r="A15" s="19" t="s">
        <v>16</v>
      </c>
      <c r="B15" s="1">
        <v>147</v>
      </c>
      <c r="C15" s="2">
        <v>182</v>
      </c>
      <c r="D15" s="2">
        <v>233</v>
      </c>
      <c r="E15" s="2">
        <v>466</v>
      </c>
      <c r="F15" s="2">
        <v>237</v>
      </c>
      <c r="G15" s="2">
        <v>367</v>
      </c>
      <c r="H15" s="2" t="s">
        <v>39</v>
      </c>
      <c r="I15" s="2">
        <v>135</v>
      </c>
      <c r="J15" s="2">
        <v>116</v>
      </c>
      <c r="K15" s="2">
        <v>48</v>
      </c>
      <c r="L15" s="2">
        <v>200</v>
      </c>
      <c r="M15" s="2">
        <v>142</v>
      </c>
      <c r="N15" s="2">
        <v>220</v>
      </c>
      <c r="O15" s="2">
        <v>245</v>
      </c>
      <c r="P15" s="2">
        <v>471</v>
      </c>
      <c r="Q15" s="2">
        <v>174</v>
      </c>
      <c r="R15" s="2">
        <v>170</v>
      </c>
      <c r="S15" s="2">
        <v>188</v>
      </c>
      <c r="T15" s="2">
        <v>98</v>
      </c>
      <c r="U15" s="2">
        <v>498</v>
      </c>
      <c r="V15" s="2">
        <v>419</v>
      </c>
      <c r="W15" s="2">
        <v>212</v>
      </c>
      <c r="X15" s="2">
        <v>235</v>
      </c>
      <c r="Y15" s="2">
        <v>85</v>
      </c>
      <c r="Z15" s="2">
        <v>177</v>
      </c>
      <c r="AA15" s="2">
        <v>113</v>
      </c>
      <c r="AB15" s="2">
        <v>294</v>
      </c>
      <c r="AC15" s="2">
        <v>167</v>
      </c>
      <c r="AD15" s="2">
        <v>186</v>
      </c>
    </row>
    <row r="16" spans="1:30" x14ac:dyDescent="0.2">
      <c r="A16" s="19" t="s">
        <v>46</v>
      </c>
      <c r="B16" s="1">
        <v>164</v>
      </c>
      <c r="C16" s="2">
        <v>164</v>
      </c>
      <c r="D16" s="2">
        <v>251</v>
      </c>
      <c r="E16" s="2">
        <v>484</v>
      </c>
      <c r="F16" s="2">
        <v>255</v>
      </c>
      <c r="G16" s="2">
        <v>385</v>
      </c>
      <c r="H16" s="2">
        <v>18</v>
      </c>
      <c r="I16" s="2">
        <v>153</v>
      </c>
      <c r="J16" s="2">
        <v>134</v>
      </c>
      <c r="K16" s="2">
        <v>66</v>
      </c>
      <c r="L16" s="2">
        <v>217</v>
      </c>
      <c r="M16" s="2">
        <v>124</v>
      </c>
      <c r="N16" s="2">
        <v>238</v>
      </c>
      <c r="O16" s="2">
        <v>227</v>
      </c>
      <c r="P16" s="2">
        <v>489</v>
      </c>
      <c r="Q16" s="2">
        <v>192</v>
      </c>
      <c r="R16" s="2">
        <v>152</v>
      </c>
      <c r="S16" s="2">
        <v>206</v>
      </c>
      <c r="T16" s="2">
        <v>116</v>
      </c>
      <c r="U16" s="2">
        <v>516</v>
      </c>
      <c r="V16" s="2">
        <v>437</v>
      </c>
      <c r="W16" s="2">
        <v>229</v>
      </c>
      <c r="X16" s="2">
        <v>253</v>
      </c>
      <c r="Y16" s="2">
        <v>67</v>
      </c>
      <c r="Z16" s="2">
        <v>195</v>
      </c>
      <c r="AA16" s="2">
        <v>131</v>
      </c>
      <c r="AB16" s="2">
        <v>312</v>
      </c>
      <c r="AC16" s="2">
        <v>185</v>
      </c>
      <c r="AD16" s="2">
        <v>300</v>
      </c>
    </row>
    <row r="17" spans="1:30" x14ac:dyDescent="0.2">
      <c r="A17" s="19" t="s">
        <v>17</v>
      </c>
      <c r="B17" s="1">
        <v>11</v>
      </c>
      <c r="C17" s="2">
        <v>222</v>
      </c>
      <c r="D17" s="2">
        <v>151</v>
      </c>
      <c r="E17" s="2">
        <v>356</v>
      </c>
      <c r="F17" s="2">
        <v>127</v>
      </c>
      <c r="G17" s="2">
        <v>257</v>
      </c>
      <c r="H17" s="2">
        <v>135</v>
      </c>
      <c r="I17" s="2" t="s">
        <v>39</v>
      </c>
      <c r="J17" s="2">
        <v>40</v>
      </c>
      <c r="K17" s="2">
        <v>83</v>
      </c>
      <c r="L17" s="2">
        <v>71</v>
      </c>
      <c r="M17" s="2">
        <v>182</v>
      </c>
      <c r="N17" s="2">
        <v>90</v>
      </c>
      <c r="O17" s="2">
        <v>213</v>
      </c>
      <c r="P17" s="2">
        <v>340</v>
      </c>
      <c r="Q17" s="2">
        <v>46</v>
      </c>
      <c r="R17" s="2">
        <v>210</v>
      </c>
      <c r="S17" s="2">
        <v>58</v>
      </c>
      <c r="T17" s="2">
        <v>53</v>
      </c>
      <c r="U17" s="2">
        <v>388</v>
      </c>
      <c r="V17" s="2">
        <v>288</v>
      </c>
      <c r="W17" s="2">
        <v>81</v>
      </c>
      <c r="X17" s="2">
        <v>126</v>
      </c>
      <c r="Y17" s="2">
        <v>111</v>
      </c>
      <c r="Z17" s="2">
        <v>35</v>
      </c>
      <c r="AA17" s="2">
        <v>44</v>
      </c>
      <c r="AB17" s="2">
        <v>163</v>
      </c>
      <c r="AC17" s="2">
        <v>90</v>
      </c>
      <c r="AD17" s="2">
        <v>51</v>
      </c>
    </row>
    <row r="18" spans="1:30" x14ac:dyDescent="0.2">
      <c r="A18" s="19" t="s">
        <v>47</v>
      </c>
      <c r="B18" s="1">
        <v>60</v>
      </c>
      <c r="C18" s="2">
        <v>158</v>
      </c>
      <c r="D18" s="2">
        <v>216</v>
      </c>
      <c r="E18" s="2">
        <v>370</v>
      </c>
      <c r="F18" s="2">
        <v>142</v>
      </c>
      <c r="G18" s="2">
        <v>271</v>
      </c>
      <c r="H18" s="2">
        <v>96</v>
      </c>
      <c r="I18" s="2">
        <v>60</v>
      </c>
      <c r="J18" s="2">
        <v>20</v>
      </c>
      <c r="K18" s="2">
        <v>83</v>
      </c>
      <c r="L18" s="2">
        <v>132</v>
      </c>
      <c r="M18" s="2">
        <v>118</v>
      </c>
      <c r="N18" s="2">
        <v>137</v>
      </c>
      <c r="O18" s="2">
        <v>181</v>
      </c>
      <c r="P18" s="2">
        <v>386</v>
      </c>
      <c r="Q18" s="2">
        <v>106</v>
      </c>
      <c r="R18" s="2">
        <v>146</v>
      </c>
      <c r="S18" s="2">
        <v>111</v>
      </c>
      <c r="T18" s="2">
        <v>113</v>
      </c>
      <c r="U18" s="2">
        <v>402</v>
      </c>
      <c r="V18" s="2">
        <v>334</v>
      </c>
      <c r="W18" s="2">
        <v>127</v>
      </c>
      <c r="X18" s="2">
        <v>140</v>
      </c>
      <c r="Y18" s="2">
        <v>51</v>
      </c>
      <c r="Z18" s="2">
        <v>81</v>
      </c>
      <c r="AA18" s="2">
        <v>17</v>
      </c>
      <c r="AB18" s="2">
        <v>209</v>
      </c>
      <c r="AC18" s="2">
        <v>151</v>
      </c>
      <c r="AD18" s="2">
        <v>99</v>
      </c>
    </row>
    <row r="19" spans="1:30" x14ac:dyDescent="0.2">
      <c r="A19" s="19" t="s">
        <v>48</v>
      </c>
      <c r="B19" s="1">
        <v>31</v>
      </c>
      <c r="C19" s="2">
        <v>248</v>
      </c>
      <c r="D19" s="2">
        <v>129</v>
      </c>
      <c r="E19" s="2">
        <v>364</v>
      </c>
      <c r="F19" s="2">
        <v>146</v>
      </c>
      <c r="G19" s="2">
        <v>276</v>
      </c>
      <c r="H19" s="2">
        <v>164</v>
      </c>
      <c r="I19" s="2">
        <v>29</v>
      </c>
      <c r="J19" s="2">
        <v>70</v>
      </c>
      <c r="K19" s="2">
        <v>112</v>
      </c>
      <c r="L19" s="2">
        <v>51</v>
      </c>
      <c r="M19" s="2">
        <v>208</v>
      </c>
      <c r="N19" s="2">
        <v>71</v>
      </c>
      <c r="O19" s="2">
        <v>242</v>
      </c>
      <c r="P19" s="2">
        <v>320</v>
      </c>
      <c r="Q19" s="2">
        <v>25</v>
      </c>
      <c r="R19" s="2">
        <v>236</v>
      </c>
      <c r="S19" s="2">
        <v>37</v>
      </c>
      <c r="T19" s="2">
        <v>70</v>
      </c>
      <c r="U19" s="2">
        <v>406</v>
      </c>
      <c r="V19" s="2">
        <v>268</v>
      </c>
      <c r="W19" s="2">
        <v>60</v>
      </c>
      <c r="X19" s="2">
        <v>144</v>
      </c>
      <c r="Y19" s="2">
        <v>140</v>
      </c>
      <c r="Z19" s="2">
        <v>15</v>
      </c>
      <c r="AA19" s="2">
        <v>73</v>
      </c>
      <c r="AB19" s="2">
        <v>143</v>
      </c>
      <c r="AC19" s="2">
        <v>64</v>
      </c>
      <c r="AD19" s="2">
        <v>32</v>
      </c>
    </row>
    <row r="20" spans="1:30" x14ac:dyDescent="0.2">
      <c r="A20" s="19" t="s">
        <v>49</v>
      </c>
      <c r="B20" s="1">
        <v>349</v>
      </c>
      <c r="C20" s="2">
        <v>492</v>
      </c>
      <c r="D20" s="2">
        <v>354</v>
      </c>
      <c r="E20" s="2">
        <v>64</v>
      </c>
      <c r="F20" s="2">
        <v>291</v>
      </c>
      <c r="G20" s="2">
        <v>225</v>
      </c>
      <c r="H20" s="2">
        <v>491</v>
      </c>
      <c r="I20" s="2">
        <v>360</v>
      </c>
      <c r="J20" s="2">
        <v>389</v>
      </c>
      <c r="K20" s="2">
        <v>434</v>
      </c>
      <c r="L20" s="2">
        <v>303</v>
      </c>
      <c r="M20" s="2">
        <v>524</v>
      </c>
      <c r="N20" s="2">
        <v>270</v>
      </c>
      <c r="O20" s="2">
        <v>428</v>
      </c>
      <c r="P20" s="2">
        <v>20</v>
      </c>
      <c r="Q20" s="2">
        <v>317</v>
      </c>
      <c r="R20" s="2">
        <v>504</v>
      </c>
      <c r="S20" s="2">
        <v>303</v>
      </c>
      <c r="T20" s="2">
        <v>393</v>
      </c>
      <c r="U20" s="2">
        <v>135</v>
      </c>
      <c r="V20" s="2">
        <v>72</v>
      </c>
      <c r="W20" s="2">
        <v>279</v>
      </c>
      <c r="X20" s="2">
        <v>275</v>
      </c>
      <c r="Y20" s="2">
        <v>459</v>
      </c>
      <c r="Z20" s="2">
        <v>326</v>
      </c>
      <c r="AA20" s="2">
        <v>386</v>
      </c>
      <c r="AB20" s="2">
        <v>197</v>
      </c>
      <c r="AC20" s="2">
        <v>353</v>
      </c>
      <c r="AD20" s="2">
        <v>309</v>
      </c>
    </row>
    <row r="21" spans="1:30" x14ac:dyDescent="0.2">
      <c r="A21" s="19" t="s">
        <v>50</v>
      </c>
      <c r="B21" s="1">
        <v>386</v>
      </c>
      <c r="C21" s="2">
        <v>536</v>
      </c>
      <c r="D21" s="2">
        <v>409</v>
      </c>
      <c r="E21" s="2">
        <v>106</v>
      </c>
      <c r="F21" s="2">
        <v>336</v>
      </c>
      <c r="G21" s="2">
        <v>270</v>
      </c>
      <c r="H21" s="2">
        <v>528</v>
      </c>
      <c r="I21" s="2">
        <v>397</v>
      </c>
      <c r="J21" s="2">
        <v>426</v>
      </c>
      <c r="K21" s="2">
        <v>479</v>
      </c>
      <c r="L21" s="2">
        <v>341</v>
      </c>
      <c r="M21" s="2">
        <v>561</v>
      </c>
      <c r="N21" s="2">
        <v>307</v>
      </c>
      <c r="O21" s="2">
        <v>473</v>
      </c>
      <c r="P21" s="2">
        <v>65</v>
      </c>
      <c r="Q21" s="2">
        <v>354</v>
      </c>
      <c r="R21" s="2">
        <v>548</v>
      </c>
      <c r="S21" s="2">
        <v>340</v>
      </c>
      <c r="T21" s="2">
        <v>429</v>
      </c>
      <c r="U21" s="2">
        <v>178</v>
      </c>
      <c r="V21" s="2">
        <v>109</v>
      </c>
      <c r="W21" s="2">
        <v>317</v>
      </c>
      <c r="X21" s="2">
        <v>320</v>
      </c>
      <c r="Y21" s="2">
        <v>494</v>
      </c>
      <c r="Z21" s="2">
        <v>363</v>
      </c>
      <c r="AA21" s="2">
        <v>426</v>
      </c>
      <c r="AB21" s="2">
        <v>234</v>
      </c>
      <c r="AC21" s="2">
        <v>391</v>
      </c>
      <c r="AD21" s="2">
        <v>347</v>
      </c>
    </row>
    <row r="22" spans="1:30" x14ac:dyDescent="0.2">
      <c r="A22" s="19" t="s">
        <v>18</v>
      </c>
      <c r="B22" s="1">
        <v>44</v>
      </c>
      <c r="C22" s="2">
        <v>178</v>
      </c>
      <c r="D22" s="2">
        <v>199</v>
      </c>
      <c r="E22" s="2">
        <v>356</v>
      </c>
      <c r="F22" s="2">
        <v>128</v>
      </c>
      <c r="G22" s="2">
        <v>259</v>
      </c>
      <c r="H22" s="2">
        <v>116</v>
      </c>
      <c r="I22" s="2">
        <v>40</v>
      </c>
      <c r="J22" s="2" t="s">
        <v>39</v>
      </c>
      <c r="K22" s="2">
        <v>61</v>
      </c>
      <c r="L22" s="2">
        <v>112</v>
      </c>
      <c r="M22" s="2">
        <v>138</v>
      </c>
      <c r="N22" s="2">
        <v>120</v>
      </c>
      <c r="O22" s="2">
        <v>173</v>
      </c>
      <c r="P22" s="2">
        <v>369</v>
      </c>
      <c r="Q22" s="2">
        <v>86</v>
      </c>
      <c r="R22" s="2">
        <v>166</v>
      </c>
      <c r="S22" s="2">
        <v>94</v>
      </c>
      <c r="T22" s="2">
        <v>91</v>
      </c>
      <c r="U22" s="2">
        <v>388</v>
      </c>
      <c r="V22" s="2">
        <v>318</v>
      </c>
      <c r="W22" s="2">
        <v>110</v>
      </c>
      <c r="X22" s="2">
        <v>126</v>
      </c>
      <c r="Y22" s="2">
        <v>71</v>
      </c>
      <c r="Z22" s="2">
        <v>64</v>
      </c>
      <c r="AA22" s="2">
        <v>4</v>
      </c>
      <c r="AB22" s="2">
        <v>193</v>
      </c>
      <c r="AC22" s="2">
        <v>130</v>
      </c>
      <c r="AD22" s="2">
        <v>81</v>
      </c>
    </row>
    <row r="23" spans="1:30" x14ac:dyDescent="0.2">
      <c r="A23" s="19" t="s">
        <v>19</v>
      </c>
      <c r="B23" s="1">
        <v>94</v>
      </c>
      <c r="C23" s="2">
        <v>202</v>
      </c>
      <c r="D23" s="2">
        <v>184</v>
      </c>
      <c r="E23" s="2">
        <v>404</v>
      </c>
      <c r="F23" s="2">
        <v>190</v>
      </c>
      <c r="G23" s="2">
        <v>320</v>
      </c>
      <c r="H23" s="2">
        <v>48</v>
      </c>
      <c r="I23" s="2">
        <v>83</v>
      </c>
      <c r="J23" s="2">
        <v>61</v>
      </c>
      <c r="K23" s="2" t="s">
        <v>39</v>
      </c>
      <c r="L23" s="2">
        <v>151</v>
      </c>
      <c r="M23" s="2">
        <v>162</v>
      </c>
      <c r="N23" s="2">
        <v>172</v>
      </c>
      <c r="O23" s="2">
        <v>234</v>
      </c>
      <c r="P23" s="2">
        <v>422</v>
      </c>
      <c r="Q23" s="2">
        <v>126</v>
      </c>
      <c r="R23" s="2">
        <v>190</v>
      </c>
      <c r="S23" s="2">
        <v>139</v>
      </c>
      <c r="T23" s="2">
        <v>50</v>
      </c>
      <c r="U23" s="2">
        <v>450</v>
      </c>
      <c r="V23" s="2">
        <v>371</v>
      </c>
      <c r="W23" s="2">
        <v>164</v>
      </c>
      <c r="X23" s="2">
        <v>188</v>
      </c>
      <c r="Y23" s="2">
        <v>94</v>
      </c>
      <c r="Z23" s="2">
        <v>118</v>
      </c>
      <c r="AA23" s="2">
        <v>65</v>
      </c>
      <c r="AB23" s="2">
        <v>245</v>
      </c>
      <c r="AC23" s="2">
        <v>119</v>
      </c>
      <c r="AD23" s="2">
        <v>135</v>
      </c>
    </row>
    <row r="24" spans="1:30" x14ac:dyDescent="0.2">
      <c r="A24" s="19" t="s">
        <v>20</v>
      </c>
      <c r="B24" s="1">
        <v>73</v>
      </c>
      <c r="C24" s="2">
        <v>290</v>
      </c>
      <c r="D24" s="2">
        <v>80</v>
      </c>
      <c r="E24" s="2">
        <v>328</v>
      </c>
      <c r="F24" s="2">
        <v>181</v>
      </c>
      <c r="G24" s="2">
        <v>311</v>
      </c>
      <c r="H24" s="2">
        <v>200</v>
      </c>
      <c r="I24" s="2">
        <v>71</v>
      </c>
      <c r="J24" s="2">
        <v>112</v>
      </c>
      <c r="K24" s="2">
        <v>151</v>
      </c>
      <c r="L24" s="2" t="s">
        <v>39</v>
      </c>
      <c r="M24" s="2">
        <v>250</v>
      </c>
      <c r="N24" s="2">
        <v>36</v>
      </c>
      <c r="O24" s="2">
        <v>285</v>
      </c>
      <c r="P24" s="2">
        <v>283</v>
      </c>
      <c r="Q24" s="2">
        <v>26</v>
      </c>
      <c r="R24" s="2">
        <v>278</v>
      </c>
      <c r="S24" s="2">
        <v>26</v>
      </c>
      <c r="T24" s="2">
        <v>101</v>
      </c>
      <c r="U24" s="2">
        <v>398</v>
      </c>
      <c r="V24" s="2">
        <v>232</v>
      </c>
      <c r="W24" s="2">
        <v>23</v>
      </c>
      <c r="X24" s="2">
        <v>166</v>
      </c>
      <c r="Y24" s="2">
        <v>182</v>
      </c>
      <c r="Z24" s="2">
        <v>50</v>
      </c>
      <c r="AA24" s="2">
        <v>115</v>
      </c>
      <c r="AB24" s="2">
        <v>107</v>
      </c>
      <c r="AC24" s="2">
        <v>52</v>
      </c>
      <c r="AD24" s="2">
        <v>45</v>
      </c>
    </row>
    <row r="25" spans="1:30" x14ac:dyDescent="0.2">
      <c r="A25" s="19" t="s">
        <v>51</v>
      </c>
      <c r="B25" s="1">
        <v>213</v>
      </c>
      <c r="C25" s="2">
        <v>309</v>
      </c>
      <c r="D25" s="2">
        <v>264</v>
      </c>
      <c r="E25" s="2">
        <v>195</v>
      </c>
      <c r="F25" s="2">
        <v>108</v>
      </c>
      <c r="G25" s="2">
        <v>172</v>
      </c>
      <c r="H25" s="2">
        <v>328</v>
      </c>
      <c r="I25" s="2">
        <v>218</v>
      </c>
      <c r="J25" s="2">
        <v>218</v>
      </c>
      <c r="K25" s="2">
        <v>280</v>
      </c>
      <c r="L25" s="2">
        <v>195</v>
      </c>
      <c r="M25" s="2">
        <v>350</v>
      </c>
      <c r="N25" s="2">
        <v>166</v>
      </c>
      <c r="O25" s="2">
        <v>245</v>
      </c>
      <c r="P25" s="2">
        <v>175</v>
      </c>
      <c r="Q25" s="2">
        <v>209</v>
      </c>
      <c r="R25" s="2">
        <v>321</v>
      </c>
      <c r="S25" s="2">
        <v>194</v>
      </c>
      <c r="T25" s="2">
        <v>280</v>
      </c>
      <c r="U25" s="2">
        <v>233</v>
      </c>
      <c r="V25" s="2">
        <v>123</v>
      </c>
      <c r="W25" s="2">
        <v>171</v>
      </c>
      <c r="X25" s="2">
        <v>92</v>
      </c>
      <c r="Y25" s="2">
        <v>282</v>
      </c>
      <c r="Z25" s="2">
        <v>218</v>
      </c>
      <c r="AA25" s="2">
        <v>214</v>
      </c>
      <c r="AB25" s="2">
        <v>89</v>
      </c>
      <c r="AC25" s="2">
        <v>245</v>
      </c>
      <c r="AD25" s="2">
        <v>236</v>
      </c>
    </row>
    <row r="26" spans="1:30" x14ac:dyDescent="0.2">
      <c r="A26" s="19" t="s">
        <v>52</v>
      </c>
      <c r="B26" s="1">
        <v>225</v>
      </c>
      <c r="C26" s="2">
        <v>175</v>
      </c>
      <c r="D26" s="2">
        <v>311</v>
      </c>
      <c r="E26" s="2">
        <v>544</v>
      </c>
      <c r="F26" s="2">
        <v>316</v>
      </c>
      <c r="G26" s="2">
        <v>446</v>
      </c>
      <c r="H26" s="2">
        <v>78</v>
      </c>
      <c r="I26" s="2">
        <v>213</v>
      </c>
      <c r="J26" s="2">
        <v>194</v>
      </c>
      <c r="K26" s="2">
        <v>126</v>
      </c>
      <c r="L26" s="2">
        <v>278</v>
      </c>
      <c r="M26" s="2">
        <v>134</v>
      </c>
      <c r="N26" s="2">
        <v>299</v>
      </c>
      <c r="O26" s="2">
        <v>238</v>
      </c>
      <c r="P26" s="2">
        <v>549</v>
      </c>
      <c r="Q26" s="2">
        <v>252</v>
      </c>
      <c r="R26" s="2">
        <v>162</v>
      </c>
      <c r="S26" s="2">
        <v>267</v>
      </c>
      <c r="T26" s="2">
        <v>176</v>
      </c>
      <c r="U26" s="2">
        <v>576</v>
      </c>
      <c r="V26" s="2">
        <v>497</v>
      </c>
      <c r="W26" s="2">
        <v>290</v>
      </c>
      <c r="X26" s="2">
        <v>314</v>
      </c>
      <c r="Y26" s="2">
        <v>140</v>
      </c>
      <c r="Z26" s="2">
        <v>255</v>
      </c>
      <c r="AA26" s="2">
        <v>192</v>
      </c>
      <c r="AB26" s="2">
        <v>373</v>
      </c>
      <c r="AC26" s="2">
        <v>247</v>
      </c>
      <c r="AD26" s="2">
        <v>261</v>
      </c>
    </row>
    <row r="27" spans="1:30" x14ac:dyDescent="0.2">
      <c r="A27" s="19" t="s">
        <v>21</v>
      </c>
      <c r="B27" s="1">
        <v>179</v>
      </c>
      <c r="C27" s="2">
        <v>41</v>
      </c>
      <c r="D27" s="2">
        <v>334</v>
      </c>
      <c r="E27" s="2">
        <v>488</v>
      </c>
      <c r="F27" s="2">
        <v>241</v>
      </c>
      <c r="G27" s="2">
        <v>339</v>
      </c>
      <c r="H27" s="2">
        <v>142</v>
      </c>
      <c r="I27" s="2">
        <v>182</v>
      </c>
      <c r="J27" s="2">
        <v>138</v>
      </c>
      <c r="K27" s="2">
        <v>162</v>
      </c>
      <c r="L27" s="2">
        <v>250</v>
      </c>
      <c r="M27" s="2" t="s">
        <v>39</v>
      </c>
      <c r="N27" s="2">
        <v>254</v>
      </c>
      <c r="O27" s="2">
        <v>104</v>
      </c>
      <c r="P27" s="2">
        <v>504</v>
      </c>
      <c r="Q27" s="2">
        <v>224</v>
      </c>
      <c r="R27" s="2">
        <v>29</v>
      </c>
      <c r="S27" s="2">
        <v>229</v>
      </c>
      <c r="T27" s="2">
        <v>212</v>
      </c>
      <c r="U27" s="2">
        <v>470</v>
      </c>
      <c r="V27" s="2">
        <v>452</v>
      </c>
      <c r="W27" s="2">
        <v>245</v>
      </c>
      <c r="X27" s="2">
        <v>257</v>
      </c>
      <c r="Y27" s="2">
        <v>68</v>
      </c>
      <c r="Z27" s="2">
        <v>199</v>
      </c>
      <c r="AA27" s="2">
        <v>136</v>
      </c>
      <c r="AB27" s="2">
        <v>327</v>
      </c>
      <c r="AC27" s="2">
        <v>269</v>
      </c>
      <c r="AD27" s="2">
        <v>216</v>
      </c>
    </row>
    <row r="28" spans="1:30" x14ac:dyDescent="0.2">
      <c r="A28" s="19" t="s">
        <v>53</v>
      </c>
      <c r="B28" s="1">
        <v>260</v>
      </c>
      <c r="C28" s="2">
        <v>372</v>
      </c>
      <c r="D28" s="2">
        <v>283</v>
      </c>
      <c r="E28" s="2">
        <v>155</v>
      </c>
      <c r="F28" s="2">
        <v>172</v>
      </c>
      <c r="G28" s="2">
        <v>213</v>
      </c>
      <c r="H28" s="2">
        <v>391</v>
      </c>
      <c r="I28" s="2">
        <v>271</v>
      </c>
      <c r="J28" s="2">
        <v>301</v>
      </c>
      <c r="K28" s="2">
        <v>345</v>
      </c>
      <c r="L28" s="2">
        <v>215</v>
      </c>
      <c r="M28" s="2">
        <v>413</v>
      </c>
      <c r="N28" s="2">
        <v>181</v>
      </c>
      <c r="O28" s="2">
        <v>309</v>
      </c>
      <c r="P28" s="2">
        <v>111</v>
      </c>
      <c r="Q28" s="2">
        <v>228</v>
      </c>
      <c r="R28" s="2">
        <v>384</v>
      </c>
      <c r="S28" s="2">
        <v>214</v>
      </c>
      <c r="T28" s="2">
        <v>303</v>
      </c>
      <c r="U28" s="2">
        <v>227</v>
      </c>
      <c r="V28" s="2">
        <v>59</v>
      </c>
      <c r="W28" s="2">
        <v>191</v>
      </c>
      <c r="X28" s="2">
        <v>155</v>
      </c>
      <c r="Y28" s="2">
        <v>346</v>
      </c>
      <c r="Z28" s="2">
        <v>237</v>
      </c>
      <c r="AA28" s="2">
        <v>277</v>
      </c>
      <c r="AB28" s="2">
        <v>109</v>
      </c>
      <c r="AC28" s="2">
        <v>265</v>
      </c>
      <c r="AD28" s="2">
        <v>221</v>
      </c>
    </row>
    <row r="29" spans="1:30" x14ac:dyDescent="0.2">
      <c r="A29" s="19" t="s">
        <v>54</v>
      </c>
      <c r="B29" s="1">
        <v>255</v>
      </c>
      <c r="C29" s="2">
        <v>399</v>
      </c>
      <c r="D29" s="2">
        <v>282</v>
      </c>
      <c r="E29" s="2">
        <v>124</v>
      </c>
      <c r="F29" s="2">
        <v>219</v>
      </c>
      <c r="G29" s="2">
        <v>223</v>
      </c>
      <c r="H29" s="2">
        <v>396</v>
      </c>
      <c r="I29" s="2">
        <v>266</v>
      </c>
      <c r="J29" s="2">
        <v>297</v>
      </c>
      <c r="K29" s="2">
        <v>348</v>
      </c>
      <c r="L29" s="2">
        <v>210</v>
      </c>
      <c r="M29" s="2">
        <v>409</v>
      </c>
      <c r="N29" s="2">
        <v>176</v>
      </c>
      <c r="O29" s="2">
        <v>351</v>
      </c>
      <c r="P29" s="2">
        <v>80</v>
      </c>
      <c r="Q29" s="2">
        <v>224</v>
      </c>
      <c r="R29" s="2">
        <v>387</v>
      </c>
      <c r="S29" s="2">
        <v>209</v>
      </c>
      <c r="T29" s="2">
        <v>298</v>
      </c>
      <c r="U29" s="2">
        <v>195</v>
      </c>
      <c r="V29" s="2">
        <v>28</v>
      </c>
      <c r="W29" s="2">
        <v>186</v>
      </c>
      <c r="X29" s="2">
        <v>203</v>
      </c>
      <c r="Y29" s="2">
        <v>363</v>
      </c>
      <c r="Z29" s="2">
        <v>232</v>
      </c>
      <c r="AA29" s="2">
        <v>295</v>
      </c>
      <c r="AB29" s="2">
        <v>104</v>
      </c>
      <c r="AC29" s="2">
        <v>260</v>
      </c>
      <c r="AD29" s="2">
        <v>216</v>
      </c>
    </row>
    <row r="30" spans="1:30" x14ac:dyDescent="0.2">
      <c r="A30" s="19" t="s">
        <v>55</v>
      </c>
      <c r="B30" s="1">
        <v>73</v>
      </c>
      <c r="C30" s="2">
        <v>292</v>
      </c>
      <c r="D30" s="2">
        <v>87</v>
      </c>
      <c r="E30" s="2">
        <v>322</v>
      </c>
      <c r="F30" s="2">
        <v>176</v>
      </c>
      <c r="G30" s="2">
        <v>306</v>
      </c>
      <c r="H30" s="2">
        <v>206</v>
      </c>
      <c r="I30" s="2">
        <v>78</v>
      </c>
      <c r="J30" s="2">
        <v>117</v>
      </c>
      <c r="K30" s="2">
        <v>156</v>
      </c>
      <c r="L30" s="2">
        <v>6</v>
      </c>
      <c r="M30" s="2">
        <v>252</v>
      </c>
      <c r="N30" s="2">
        <v>30</v>
      </c>
      <c r="O30" s="2">
        <v>286</v>
      </c>
      <c r="P30" s="2">
        <v>278</v>
      </c>
      <c r="Q30" s="2">
        <v>32</v>
      </c>
      <c r="R30" s="2">
        <v>280</v>
      </c>
      <c r="S30" s="2">
        <v>20</v>
      </c>
      <c r="T30" s="2">
        <v>106</v>
      </c>
      <c r="U30" s="2">
        <v>391</v>
      </c>
      <c r="V30" s="2">
        <v>226</v>
      </c>
      <c r="W30" s="2">
        <v>17</v>
      </c>
      <c r="X30" s="2">
        <v>160</v>
      </c>
      <c r="Y30" s="2">
        <v>184</v>
      </c>
      <c r="Z30" s="2">
        <v>50</v>
      </c>
      <c r="AA30" s="2">
        <v>117</v>
      </c>
      <c r="AB30" s="2">
        <v>101</v>
      </c>
      <c r="AC30" s="2">
        <v>58</v>
      </c>
      <c r="AD30" s="2">
        <v>37</v>
      </c>
    </row>
    <row r="31" spans="1:30" x14ac:dyDescent="0.2">
      <c r="A31" s="19" t="s">
        <v>56</v>
      </c>
      <c r="B31" s="1">
        <v>131</v>
      </c>
      <c r="C31" s="2">
        <v>346</v>
      </c>
      <c r="D31" s="2">
        <v>154</v>
      </c>
      <c r="E31" s="2">
        <v>242</v>
      </c>
      <c r="F31" s="2">
        <v>152</v>
      </c>
      <c r="G31" s="2">
        <v>282</v>
      </c>
      <c r="H31" s="2">
        <v>273</v>
      </c>
      <c r="I31" s="2">
        <v>142</v>
      </c>
      <c r="J31" s="2">
        <v>172</v>
      </c>
      <c r="K31" s="2">
        <v>224</v>
      </c>
      <c r="L31" s="2">
        <v>86</v>
      </c>
      <c r="M31" s="2">
        <v>307</v>
      </c>
      <c r="N31" s="2">
        <v>52</v>
      </c>
      <c r="O31" s="2">
        <v>289</v>
      </c>
      <c r="P31" s="2">
        <v>198</v>
      </c>
      <c r="Q31" s="2">
        <v>99</v>
      </c>
      <c r="R31" s="2">
        <v>335</v>
      </c>
      <c r="S31" s="2">
        <v>85</v>
      </c>
      <c r="T31" s="2">
        <v>174</v>
      </c>
      <c r="U31" s="2">
        <v>312</v>
      </c>
      <c r="V31" s="2">
        <v>146</v>
      </c>
      <c r="W31" s="2">
        <v>62</v>
      </c>
      <c r="X31" s="2">
        <v>136</v>
      </c>
      <c r="Y31" s="2">
        <v>239</v>
      </c>
      <c r="Z31" s="2">
        <v>108</v>
      </c>
      <c r="AA31" s="2">
        <v>171</v>
      </c>
      <c r="AB31" s="2">
        <v>21</v>
      </c>
      <c r="AC31" s="2">
        <v>136</v>
      </c>
      <c r="AD31" s="2">
        <v>92</v>
      </c>
    </row>
    <row r="32" spans="1:30" x14ac:dyDescent="0.2">
      <c r="A32" s="19" t="s">
        <v>57</v>
      </c>
      <c r="B32" s="1">
        <v>20</v>
      </c>
      <c r="C32" s="2">
        <v>238</v>
      </c>
      <c r="D32" s="2">
        <v>134</v>
      </c>
      <c r="E32" s="2">
        <v>362</v>
      </c>
      <c r="F32" s="2">
        <v>143</v>
      </c>
      <c r="G32" s="2">
        <v>273</v>
      </c>
      <c r="H32" s="2">
        <v>159</v>
      </c>
      <c r="I32" s="2">
        <v>22</v>
      </c>
      <c r="J32" s="2">
        <v>63</v>
      </c>
      <c r="K32" s="2">
        <v>106</v>
      </c>
      <c r="L32" s="2">
        <v>54</v>
      </c>
      <c r="M32" s="2">
        <v>198</v>
      </c>
      <c r="N32" s="2">
        <v>68</v>
      </c>
      <c r="O32" s="2">
        <v>233</v>
      </c>
      <c r="P32" s="2">
        <v>318</v>
      </c>
      <c r="Q32" s="2">
        <v>28</v>
      </c>
      <c r="R32" s="2">
        <v>226</v>
      </c>
      <c r="S32" s="2">
        <v>40</v>
      </c>
      <c r="T32" s="2">
        <v>75</v>
      </c>
      <c r="U32" s="2">
        <v>404</v>
      </c>
      <c r="V32" s="2">
        <v>266</v>
      </c>
      <c r="W32" s="2">
        <v>59</v>
      </c>
      <c r="X32" s="2">
        <v>141</v>
      </c>
      <c r="Y32" s="2">
        <v>131</v>
      </c>
      <c r="Z32" s="2">
        <v>12</v>
      </c>
      <c r="AA32" s="2">
        <v>67</v>
      </c>
      <c r="AB32" s="2">
        <v>141</v>
      </c>
      <c r="AC32" s="2">
        <v>72</v>
      </c>
      <c r="AD32" s="2">
        <v>30</v>
      </c>
    </row>
    <row r="33" spans="1:30" x14ac:dyDescent="0.2">
      <c r="A33" s="19" t="s">
        <v>58</v>
      </c>
      <c r="B33" s="1">
        <v>257</v>
      </c>
      <c r="C33" s="2">
        <v>353</v>
      </c>
      <c r="D33" s="2">
        <v>359</v>
      </c>
      <c r="E33" s="2">
        <v>80</v>
      </c>
      <c r="F33" s="2">
        <v>153</v>
      </c>
      <c r="G33" s="2">
        <v>70</v>
      </c>
      <c r="H33" s="2">
        <v>372</v>
      </c>
      <c r="I33" s="2">
        <v>262</v>
      </c>
      <c r="J33" s="2">
        <v>262</v>
      </c>
      <c r="K33" s="2">
        <v>324</v>
      </c>
      <c r="L33" s="2">
        <v>287</v>
      </c>
      <c r="M33" s="2">
        <v>393</v>
      </c>
      <c r="N33" s="2">
        <v>249</v>
      </c>
      <c r="O33" s="2">
        <v>290</v>
      </c>
      <c r="P33" s="2">
        <v>135</v>
      </c>
      <c r="Q33" s="2">
        <v>292</v>
      </c>
      <c r="R33" s="2">
        <v>365</v>
      </c>
      <c r="S33" s="2">
        <v>285</v>
      </c>
      <c r="T33" s="2">
        <v>315</v>
      </c>
      <c r="U33" s="2">
        <v>132</v>
      </c>
      <c r="V33" s="2">
        <v>127</v>
      </c>
      <c r="W33" s="2">
        <v>264</v>
      </c>
      <c r="X33" s="2">
        <v>136</v>
      </c>
      <c r="Y33" s="2">
        <v>327</v>
      </c>
      <c r="Z33" s="2">
        <v>266</v>
      </c>
      <c r="AA33" s="2">
        <v>258</v>
      </c>
      <c r="AB33" s="2">
        <v>190</v>
      </c>
      <c r="AC33" s="2">
        <v>337</v>
      </c>
      <c r="AD33" s="2">
        <v>281</v>
      </c>
    </row>
    <row r="34" spans="1:30" x14ac:dyDescent="0.2">
      <c r="A34" s="19" t="s">
        <v>59</v>
      </c>
      <c r="B34" s="1">
        <v>31</v>
      </c>
      <c r="C34" s="2">
        <v>193</v>
      </c>
      <c r="D34" s="2">
        <v>177</v>
      </c>
      <c r="E34" s="2">
        <v>358</v>
      </c>
      <c r="F34" s="2">
        <v>130</v>
      </c>
      <c r="G34" s="2">
        <v>260</v>
      </c>
      <c r="H34" s="2">
        <v>116</v>
      </c>
      <c r="I34" s="2">
        <v>26</v>
      </c>
      <c r="J34" s="2">
        <v>14</v>
      </c>
      <c r="K34" s="2">
        <v>63</v>
      </c>
      <c r="L34" s="2">
        <v>97</v>
      </c>
      <c r="M34" s="2">
        <v>153</v>
      </c>
      <c r="N34" s="2">
        <v>109</v>
      </c>
      <c r="O34" s="2">
        <v>187</v>
      </c>
      <c r="P34" s="2">
        <v>359</v>
      </c>
      <c r="Q34" s="2">
        <v>72</v>
      </c>
      <c r="R34" s="2">
        <v>181</v>
      </c>
      <c r="S34" s="2">
        <v>84</v>
      </c>
      <c r="T34" s="2">
        <v>77</v>
      </c>
      <c r="U34" s="2">
        <v>391</v>
      </c>
      <c r="V34" s="2">
        <v>308</v>
      </c>
      <c r="W34" s="2">
        <v>100</v>
      </c>
      <c r="X34" s="2">
        <v>128</v>
      </c>
      <c r="Y34" s="2">
        <v>85</v>
      </c>
      <c r="Z34" s="2">
        <v>54</v>
      </c>
      <c r="AA34" s="2">
        <v>18</v>
      </c>
      <c r="AB34" s="2">
        <v>183</v>
      </c>
      <c r="AC34" s="2">
        <v>116</v>
      </c>
      <c r="AD34" s="2">
        <v>72</v>
      </c>
    </row>
    <row r="35" spans="1:30" x14ac:dyDescent="0.2">
      <c r="A35" s="19" t="s">
        <v>23</v>
      </c>
      <c r="B35" s="1">
        <v>213</v>
      </c>
      <c r="C35" s="2">
        <v>64</v>
      </c>
      <c r="D35" s="2">
        <v>364</v>
      </c>
      <c r="E35" s="2">
        <v>383</v>
      </c>
      <c r="F35" s="2">
        <v>137</v>
      </c>
      <c r="G35" s="2">
        <v>235</v>
      </c>
      <c r="H35" s="2">
        <v>245</v>
      </c>
      <c r="I35" s="2">
        <v>213</v>
      </c>
      <c r="J35" s="2">
        <v>173</v>
      </c>
      <c r="K35" s="2">
        <v>234</v>
      </c>
      <c r="L35" s="2">
        <v>285</v>
      </c>
      <c r="M35" s="2">
        <v>104</v>
      </c>
      <c r="N35" s="2">
        <v>282</v>
      </c>
      <c r="O35" s="2" t="s">
        <v>39</v>
      </c>
      <c r="P35" s="2">
        <v>408</v>
      </c>
      <c r="Q35" s="2">
        <v>259</v>
      </c>
      <c r="R35" s="2">
        <v>76</v>
      </c>
      <c r="S35" s="2">
        <v>263</v>
      </c>
      <c r="T35" s="2">
        <v>265</v>
      </c>
      <c r="U35" s="2">
        <v>365</v>
      </c>
      <c r="V35" s="2">
        <v>378</v>
      </c>
      <c r="W35" s="2">
        <v>279</v>
      </c>
      <c r="X35" s="2">
        <v>153</v>
      </c>
      <c r="Y35" s="2">
        <v>171</v>
      </c>
      <c r="Z35" s="2">
        <v>234</v>
      </c>
      <c r="AA35" s="2">
        <v>170</v>
      </c>
      <c r="AB35" s="2">
        <v>268</v>
      </c>
      <c r="AC35" s="2">
        <v>303</v>
      </c>
      <c r="AD35" s="2">
        <v>250</v>
      </c>
    </row>
    <row r="36" spans="1:30" x14ac:dyDescent="0.2">
      <c r="A36" s="19" t="s">
        <v>24</v>
      </c>
      <c r="B36" s="1">
        <v>329</v>
      </c>
      <c r="C36" s="2">
        <v>472</v>
      </c>
      <c r="D36" s="2">
        <v>352</v>
      </c>
      <c r="E36" s="2">
        <v>44</v>
      </c>
      <c r="F36" s="2">
        <v>271</v>
      </c>
      <c r="G36" s="2">
        <v>205</v>
      </c>
      <c r="H36" s="2">
        <v>471</v>
      </c>
      <c r="I36" s="2">
        <v>340</v>
      </c>
      <c r="J36" s="2">
        <v>369</v>
      </c>
      <c r="K36" s="2">
        <v>422</v>
      </c>
      <c r="L36" s="2">
        <v>283</v>
      </c>
      <c r="M36" s="2">
        <v>504</v>
      </c>
      <c r="N36" s="2">
        <v>250</v>
      </c>
      <c r="O36" s="2">
        <v>408</v>
      </c>
      <c r="P36" s="2" t="s">
        <v>39</v>
      </c>
      <c r="Q36" s="2">
        <v>297</v>
      </c>
      <c r="R36" s="2">
        <v>484</v>
      </c>
      <c r="S36" s="2">
        <v>283</v>
      </c>
      <c r="T36" s="2">
        <v>372</v>
      </c>
      <c r="U36" s="2">
        <v>115</v>
      </c>
      <c r="V36" s="2">
        <v>52</v>
      </c>
      <c r="W36" s="2">
        <v>259</v>
      </c>
      <c r="X36" s="2">
        <v>255</v>
      </c>
      <c r="Y36" s="2">
        <v>437</v>
      </c>
      <c r="Z36" s="2">
        <v>306</v>
      </c>
      <c r="AA36" s="2">
        <v>369</v>
      </c>
      <c r="AB36" s="2">
        <v>177</v>
      </c>
      <c r="AC36" s="2">
        <v>333</v>
      </c>
      <c r="AD36" s="2">
        <v>289</v>
      </c>
    </row>
    <row r="37" spans="1:30" x14ac:dyDescent="0.2">
      <c r="A37" s="19" t="s">
        <v>60</v>
      </c>
      <c r="B37" s="1">
        <v>63</v>
      </c>
      <c r="C37" s="2">
        <v>283</v>
      </c>
      <c r="D37" s="2">
        <v>102</v>
      </c>
      <c r="E37" s="2">
        <v>311</v>
      </c>
      <c r="F37" s="2">
        <v>169</v>
      </c>
      <c r="G37" s="2">
        <v>299</v>
      </c>
      <c r="H37" s="2">
        <v>216</v>
      </c>
      <c r="I37" s="2">
        <v>78</v>
      </c>
      <c r="J37" s="2">
        <v>108</v>
      </c>
      <c r="K37" s="2">
        <v>157</v>
      </c>
      <c r="L37" s="2">
        <v>27</v>
      </c>
      <c r="M37" s="2">
        <v>239</v>
      </c>
      <c r="N37" s="2">
        <v>19</v>
      </c>
      <c r="O37" s="2">
        <v>273</v>
      </c>
      <c r="P37" s="2">
        <v>266</v>
      </c>
      <c r="Q37" s="2">
        <v>34</v>
      </c>
      <c r="R37" s="2">
        <v>271</v>
      </c>
      <c r="S37" s="2">
        <v>20</v>
      </c>
      <c r="T37" s="2">
        <v>110</v>
      </c>
      <c r="U37" s="2">
        <v>381</v>
      </c>
      <c r="V37" s="2">
        <v>215</v>
      </c>
      <c r="W37" s="2">
        <v>8</v>
      </c>
      <c r="X37" s="2">
        <v>167</v>
      </c>
      <c r="Y37" s="2">
        <v>176</v>
      </c>
      <c r="Z37" s="2">
        <v>41</v>
      </c>
      <c r="AA37" s="2">
        <v>108</v>
      </c>
      <c r="AB37" s="2">
        <v>89</v>
      </c>
      <c r="AC37" s="2">
        <v>81</v>
      </c>
      <c r="AD37" s="2">
        <v>24</v>
      </c>
    </row>
    <row r="38" spans="1:30" x14ac:dyDescent="0.2">
      <c r="A38" s="19" t="s">
        <v>61</v>
      </c>
      <c r="B38" s="1">
        <v>298</v>
      </c>
      <c r="C38" s="2">
        <v>160</v>
      </c>
      <c r="D38" s="2">
        <v>430</v>
      </c>
      <c r="E38" s="2">
        <v>303</v>
      </c>
      <c r="F38" s="2">
        <v>174</v>
      </c>
      <c r="G38" s="2">
        <v>139</v>
      </c>
      <c r="H38" s="2">
        <v>341</v>
      </c>
      <c r="I38" s="2">
        <v>301</v>
      </c>
      <c r="J38" s="2">
        <v>261</v>
      </c>
      <c r="K38" s="2">
        <v>322</v>
      </c>
      <c r="L38" s="2">
        <v>357</v>
      </c>
      <c r="M38" s="2">
        <v>200</v>
      </c>
      <c r="N38" s="2">
        <v>320</v>
      </c>
      <c r="O38" s="2">
        <v>96</v>
      </c>
      <c r="P38" s="2">
        <v>344</v>
      </c>
      <c r="Q38" s="2">
        <v>332</v>
      </c>
      <c r="R38" s="2">
        <v>171</v>
      </c>
      <c r="S38" s="2">
        <v>335</v>
      </c>
      <c r="T38" s="2">
        <v>353</v>
      </c>
      <c r="U38" s="2">
        <v>270</v>
      </c>
      <c r="V38" s="2">
        <v>337</v>
      </c>
      <c r="W38" s="2">
        <v>335</v>
      </c>
      <c r="X38" s="2">
        <v>191</v>
      </c>
      <c r="Y38" s="2">
        <v>267</v>
      </c>
      <c r="Z38" s="2">
        <v>306</v>
      </c>
      <c r="AA38" s="2">
        <v>259</v>
      </c>
      <c r="AB38" s="2">
        <v>305</v>
      </c>
      <c r="AC38" s="2">
        <v>380</v>
      </c>
      <c r="AD38" s="2">
        <v>323</v>
      </c>
    </row>
    <row r="39" spans="1:30" x14ac:dyDescent="0.2">
      <c r="A39" s="19" t="s">
        <v>62</v>
      </c>
      <c r="B39" s="1">
        <v>14</v>
      </c>
      <c r="C39" s="2">
        <v>220</v>
      </c>
      <c r="D39" s="2">
        <v>169</v>
      </c>
      <c r="E39" s="2">
        <v>337</v>
      </c>
      <c r="F39" s="2">
        <v>109</v>
      </c>
      <c r="G39" s="2">
        <v>239</v>
      </c>
      <c r="H39" s="2">
        <v>150</v>
      </c>
      <c r="I39" s="2">
        <v>19</v>
      </c>
      <c r="J39" s="2">
        <v>45</v>
      </c>
      <c r="K39" s="2">
        <v>99</v>
      </c>
      <c r="L39" s="2">
        <v>85</v>
      </c>
      <c r="M39" s="2">
        <v>180</v>
      </c>
      <c r="N39" s="2">
        <v>89</v>
      </c>
      <c r="O39" s="2">
        <v>214</v>
      </c>
      <c r="P39" s="2">
        <v>340</v>
      </c>
      <c r="Q39" s="2">
        <v>61</v>
      </c>
      <c r="R39" s="2">
        <v>208</v>
      </c>
      <c r="S39" s="2">
        <v>64</v>
      </c>
      <c r="T39" s="2">
        <v>71</v>
      </c>
      <c r="U39" s="2">
        <v>369</v>
      </c>
      <c r="V39" s="2">
        <v>288</v>
      </c>
      <c r="W39" s="2">
        <v>80</v>
      </c>
      <c r="X39" s="2">
        <v>107</v>
      </c>
      <c r="Y39" s="2">
        <v>112</v>
      </c>
      <c r="Z39" s="2">
        <v>35</v>
      </c>
      <c r="AA39" s="2">
        <v>45</v>
      </c>
      <c r="AB39" s="2">
        <v>163</v>
      </c>
      <c r="AC39" s="2">
        <v>106</v>
      </c>
      <c r="AD39" s="2">
        <v>54</v>
      </c>
    </row>
    <row r="40" spans="1:30" x14ac:dyDescent="0.2">
      <c r="A40" s="19" t="s">
        <v>63</v>
      </c>
      <c r="B40" s="1">
        <v>76</v>
      </c>
      <c r="C40" s="2">
        <v>289</v>
      </c>
      <c r="D40" s="2">
        <v>110</v>
      </c>
      <c r="E40" s="2">
        <v>392</v>
      </c>
      <c r="F40" s="2">
        <v>189</v>
      </c>
      <c r="G40" s="2">
        <v>319</v>
      </c>
      <c r="H40" s="2">
        <v>123</v>
      </c>
      <c r="I40" s="2">
        <v>74</v>
      </c>
      <c r="J40" s="2">
        <v>122</v>
      </c>
      <c r="K40" s="2">
        <v>75</v>
      </c>
      <c r="L40" s="2">
        <v>76</v>
      </c>
      <c r="M40" s="2">
        <v>238</v>
      </c>
      <c r="N40" s="2">
        <v>99</v>
      </c>
      <c r="O40" s="2">
        <v>292</v>
      </c>
      <c r="P40" s="2">
        <v>348</v>
      </c>
      <c r="Q40" s="2">
        <v>50</v>
      </c>
      <c r="R40" s="2">
        <v>266</v>
      </c>
      <c r="S40" s="2">
        <v>65</v>
      </c>
      <c r="T40" s="2">
        <v>25</v>
      </c>
      <c r="U40" s="2">
        <v>450</v>
      </c>
      <c r="V40" s="2">
        <v>296</v>
      </c>
      <c r="W40" s="2">
        <v>88</v>
      </c>
      <c r="X40" s="2">
        <v>187</v>
      </c>
      <c r="Y40" s="2">
        <v>170</v>
      </c>
      <c r="Z40" s="2">
        <v>57</v>
      </c>
      <c r="AA40" s="2">
        <v>122</v>
      </c>
      <c r="AB40" s="2">
        <v>171</v>
      </c>
      <c r="AC40" s="2">
        <v>44</v>
      </c>
      <c r="AD40" s="2">
        <v>76</v>
      </c>
    </row>
    <row r="41" spans="1:30" x14ac:dyDescent="0.2">
      <c r="A41" s="19" t="s">
        <v>64</v>
      </c>
      <c r="B41" s="1">
        <v>147</v>
      </c>
      <c r="C41" s="2">
        <v>243</v>
      </c>
      <c r="D41" s="2">
        <v>213</v>
      </c>
      <c r="E41" s="2">
        <v>240</v>
      </c>
      <c r="F41" s="2">
        <v>42</v>
      </c>
      <c r="G41" s="2">
        <v>172</v>
      </c>
      <c r="H41" s="2">
        <v>262</v>
      </c>
      <c r="I41" s="2">
        <v>152</v>
      </c>
      <c r="J41" s="2">
        <v>151</v>
      </c>
      <c r="K41" s="2">
        <v>214</v>
      </c>
      <c r="L41" s="2">
        <v>140</v>
      </c>
      <c r="M41" s="2">
        <v>283</v>
      </c>
      <c r="N41" s="2">
        <v>103</v>
      </c>
      <c r="O41" s="2">
        <v>179</v>
      </c>
      <c r="P41" s="2">
        <v>251</v>
      </c>
      <c r="Q41" s="2">
        <v>153</v>
      </c>
      <c r="R41" s="2">
        <v>255</v>
      </c>
      <c r="S41" s="2">
        <v>138</v>
      </c>
      <c r="T41" s="2">
        <v>204</v>
      </c>
      <c r="U41" s="2">
        <v>278</v>
      </c>
      <c r="V41" s="2">
        <v>199</v>
      </c>
      <c r="W41" s="2">
        <v>118</v>
      </c>
      <c r="X41" s="2">
        <v>26</v>
      </c>
      <c r="Y41" s="2">
        <v>216</v>
      </c>
      <c r="Z41" s="2">
        <v>155</v>
      </c>
      <c r="AA41" s="2">
        <v>148</v>
      </c>
      <c r="AB41" s="2">
        <v>89</v>
      </c>
      <c r="AC41" s="2">
        <v>190</v>
      </c>
      <c r="AD41" s="2">
        <v>133</v>
      </c>
    </row>
    <row r="42" spans="1:30" x14ac:dyDescent="0.2">
      <c r="A42" s="19" t="s">
        <v>65</v>
      </c>
      <c r="B42" s="1">
        <v>390</v>
      </c>
      <c r="C42" s="2">
        <v>346</v>
      </c>
      <c r="D42" s="2">
        <v>532</v>
      </c>
      <c r="E42" s="2">
        <v>256</v>
      </c>
      <c r="F42" s="2">
        <v>277</v>
      </c>
      <c r="G42" s="2">
        <v>147</v>
      </c>
      <c r="H42" s="2">
        <v>514</v>
      </c>
      <c r="I42" s="2">
        <v>404</v>
      </c>
      <c r="J42" s="2">
        <v>406</v>
      </c>
      <c r="K42" s="2">
        <v>467</v>
      </c>
      <c r="L42" s="2">
        <v>458</v>
      </c>
      <c r="M42" s="2">
        <v>410</v>
      </c>
      <c r="N42" s="2">
        <v>422</v>
      </c>
      <c r="O42" s="2">
        <v>306</v>
      </c>
      <c r="P42" s="2">
        <v>299</v>
      </c>
      <c r="Q42" s="2">
        <v>435</v>
      </c>
      <c r="R42" s="2">
        <v>381</v>
      </c>
      <c r="S42" s="2">
        <v>438</v>
      </c>
      <c r="T42" s="2">
        <v>458</v>
      </c>
      <c r="U42" s="2">
        <v>184</v>
      </c>
      <c r="V42" s="2">
        <v>351</v>
      </c>
      <c r="W42" s="2">
        <v>437</v>
      </c>
      <c r="X42" s="2">
        <v>293</v>
      </c>
      <c r="Y42" s="2">
        <v>469</v>
      </c>
      <c r="Z42" s="2">
        <v>408</v>
      </c>
      <c r="AA42" s="2">
        <v>400</v>
      </c>
      <c r="AB42" s="2">
        <v>407</v>
      </c>
      <c r="AC42" s="2">
        <v>483</v>
      </c>
      <c r="AD42" s="2">
        <v>423</v>
      </c>
    </row>
    <row r="43" spans="1:30" x14ac:dyDescent="0.2">
      <c r="A43" s="19" t="s">
        <v>25</v>
      </c>
      <c r="B43" s="1">
        <v>50</v>
      </c>
      <c r="C43" s="2">
        <v>264</v>
      </c>
      <c r="D43" s="2">
        <v>105</v>
      </c>
      <c r="E43" s="2">
        <v>341</v>
      </c>
      <c r="F43" s="2">
        <v>158</v>
      </c>
      <c r="G43" s="2">
        <v>288</v>
      </c>
      <c r="H43" s="2">
        <v>174</v>
      </c>
      <c r="I43" s="2">
        <v>46</v>
      </c>
      <c r="J43" s="2">
        <v>86</v>
      </c>
      <c r="K43" s="2">
        <v>126</v>
      </c>
      <c r="L43" s="2">
        <v>26</v>
      </c>
      <c r="M43" s="2">
        <v>224</v>
      </c>
      <c r="N43" s="2">
        <v>49</v>
      </c>
      <c r="O43" s="2">
        <v>259</v>
      </c>
      <c r="P43" s="2">
        <v>297</v>
      </c>
      <c r="Q43" s="2" t="s">
        <v>39</v>
      </c>
      <c r="R43" s="2">
        <v>252</v>
      </c>
      <c r="S43" s="2">
        <v>14</v>
      </c>
      <c r="T43" s="2">
        <v>76</v>
      </c>
      <c r="U43" s="2">
        <v>411</v>
      </c>
      <c r="V43" s="2">
        <v>245</v>
      </c>
      <c r="W43" s="2">
        <v>38</v>
      </c>
      <c r="X43" s="2">
        <v>156</v>
      </c>
      <c r="Y43" s="2">
        <v>157</v>
      </c>
      <c r="Z43" s="2">
        <v>26</v>
      </c>
      <c r="AA43" s="2">
        <v>90</v>
      </c>
      <c r="AB43" s="2">
        <v>120</v>
      </c>
      <c r="AC43" s="2">
        <v>67</v>
      </c>
      <c r="AD43" s="2">
        <v>33</v>
      </c>
    </row>
    <row r="44" spans="1:30" x14ac:dyDescent="0.2">
      <c r="A44" s="19" t="s">
        <v>26</v>
      </c>
      <c r="B44" s="1">
        <v>207</v>
      </c>
      <c r="C44" s="2">
        <v>12</v>
      </c>
      <c r="D44" s="2">
        <v>362</v>
      </c>
      <c r="E44" s="2">
        <v>459</v>
      </c>
      <c r="F44" s="2">
        <v>212</v>
      </c>
      <c r="G44" s="2">
        <v>311</v>
      </c>
      <c r="H44" s="2">
        <v>170</v>
      </c>
      <c r="I44" s="2">
        <v>210</v>
      </c>
      <c r="J44" s="2">
        <v>166</v>
      </c>
      <c r="K44" s="2">
        <v>190</v>
      </c>
      <c r="L44" s="2">
        <v>278</v>
      </c>
      <c r="M44" s="2">
        <v>29</v>
      </c>
      <c r="N44" s="2">
        <v>282</v>
      </c>
      <c r="O44" s="2">
        <v>76</v>
      </c>
      <c r="P44" s="2">
        <v>484</v>
      </c>
      <c r="Q44" s="2">
        <v>252</v>
      </c>
      <c r="R44" s="2" t="s">
        <v>39</v>
      </c>
      <c r="S44" s="2">
        <v>257</v>
      </c>
      <c r="T44" s="2">
        <v>240</v>
      </c>
      <c r="U44" s="2">
        <v>442</v>
      </c>
      <c r="V44" s="2">
        <v>454</v>
      </c>
      <c r="W44" s="2">
        <v>273</v>
      </c>
      <c r="X44" s="2">
        <v>228</v>
      </c>
      <c r="Y44" s="2">
        <v>96</v>
      </c>
      <c r="Z44" s="2">
        <v>227</v>
      </c>
      <c r="AA44" s="2">
        <v>164</v>
      </c>
      <c r="AB44" s="2">
        <v>343</v>
      </c>
      <c r="AC44" s="2">
        <v>297</v>
      </c>
      <c r="AD44" s="2">
        <v>243</v>
      </c>
    </row>
    <row r="45" spans="1:30" x14ac:dyDescent="0.2">
      <c r="A45" s="19" t="s">
        <v>66</v>
      </c>
      <c r="B45" s="1">
        <v>306</v>
      </c>
      <c r="C45" s="2">
        <v>471</v>
      </c>
      <c r="D45" s="2">
        <v>329</v>
      </c>
      <c r="E45" s="2">
        <v>111</v>
      </c>
      <c r="F45" s="2">
        <v>271</v>
      </c>
      <c r="G45" s="2">
        <v>227</v>
      </c>
      <c r="H45" s="2">
        <v>449</v>
      </c>
      <c r="I45" s="2">
        <v>317</v>
      </c>
      <c r="J45" s="2">
        <v>347</v>
      </c>
      <c r="K45" s="2">
        <v>400</v>
      </c>
      <c r="L45" s="2">
        <v>261</v>
      </c>
      <c r="M45" s="2">
        <v>482</v>
      </c>
      <c r="N45" s="2">
        <v>228</v>
      </c>
      <c r="O45" s="2">
        <v>408</v>
      </c>
      <c r="P45" s="2">
        <v>69</v>
      </c>
      <c r="Q45" s="2">
        <v>275</v>
      </c>
      <c r="R45" s="2">
        <v>483</v>
      </c>
      <c r="S45" s="2">
        <v>260</v>
      </c>
      <c r="T45" s="2">
        <v>118</v>
      </c>
      <c r="U45" s="2">
        <v>180</v>
      </c>
      <c r="V45" s="2">
        <v>29</v>
      </c>
      <c r="W45" s="2">
        <v>237</v>
      </c>
      <c r="X45" s="2">
        <v>255</v>
      </c>
      <c r="Y45" s="2">
        <v>414</v>
      </c>
      <c r="Z45" s="2">
        <v>284</v>
      </c>
      <c r="AA45" s="2">
        <v>346</v>
      </c>
      <c r="AB45" s="2">
        <v>155</v>
      </c>
      <c r="AC45" s="2">
        <v>311</v>
      </c>
      <c r="AD45" s="2">
        <v>268</v>
      </c>
    </row>
    <row r="46" spans="1:30" x14ac:dyDescent="0.2">
      <c r="A46" s="19" t="s">
        <v>67</v>
      </c>
      <c r="B46" s="1">
        <v>71</v>
      </c>
      <c r="C46" s="2">
        <v>287</v>
      </c>
      <c r="D46" s="2">
        <v>101</v>
      </c>
      <c r="E46" s="2">
        <v>309</v>
      </c>
      <c r="F46" s="2">
        <v>173</v>
      </c>
      <c r="G46" s="2">
        <v>303</v>
      </c>
      <c r="H46" s="2">
        <v>220</v>
      </c>
      <c r="I46" s="2">
        <v>81</v>
      </c>
      <c r="J46" s="2">
        <v>112</v>
      </c>
      <c r="K46" s="2">
        <v>161</v>
      </c>
      <c r="L46" s="2">
        <v>30</v>
      </c>
      <c r="M46" s="2">
        <v>243</v>
      </c>
      <c r="N46" s="2">
        <v>16</v>
      </c>
      <c r="O46" s="2">
        <v>277</v>
      </c>
      <c r="P46" s="2">
        <v>265</v>
      </c>
      <c r="Q46" s="2">
        <v>42</v>
      </c>
      <c r="R46" s="2">
        <v>275</v>
      </c>
      <c r="S46" s="2">
        <v>28</v>
      </c>
      <c r="T46" s="2">
        <v>116</v>
      </c>
      <c r="U46" s="2">
        <v>380</v>
      </c>
      <c r="V46" s="2">
        <v>214</v>
      </c>
      <c r="W46" s="2">
        <v>7</v>
      </c>
      <c r="X46" s="2">
        <v>171</v>
      </c>
      <c r="Y46" s="2">
        <v>179</v>
      </c>
      <c r="Z46" s="2">
        <v>44</v>
      </c>
      <c r="AA46" s="2">
        <v>111</v>
      </c>
      <c r="AB46" s="2">
        <v>88</v>
      </c>
      <c r="AC46" s="2">
        <v>75</v>
      </c>
      <c r="AD46" s="2">
        <v>28</v>
      </c>
    </row>
    <row r="47" spans="1:30" x14ac:dyDescent="0.2">
      <c r="A47" s="19" t="s">
        <v>27</v>
      </c>
      <c r="B47" s="1">
        <v>50</v>
      </c>
      <c r="C47" s="2">
        <v>269</v>
      </c>
      <c r="D47" s="2">
        <v>106</v>
      </c>
      <c r="E47" s="2">
        <v>327</v>
      </c>
      <c r="F47" s="2">
        <v>161</v>
      </c>
      <c r="G47" s="2">
        <v>291</v>
      </c>
      <c r="H47" s="2">
        <v>188</v>
      </c>
      <c r="I47" s="2">
        <v>58</v>
      </c>
      <c r="J47" s="2">
        <v>94</v>
      </c>
      <c r="K47" s="2">
        <v>139</v>
      </c>
      <c r="L47" s="2">
        <v>26</v>
      </c>
      <c r="M47" s="2">
        <v>229</v>
      </c>
      <c r="N47" s="2">
        <v>35</v>
      </c>
      <c r="O47" s="2">
        <v>263</v>
      </c>
      <c r="P47" s="2">
        <v>283</v>
      </c>
      <c r="Q47" s="2">
        <v>14</v>
      </c>
      <c r="R47" s="2">
        <v>257</v>
      </c>
      <c r="S47" s="2" t="s">
        <v>39</v>
      </c>
      <c r="T47" s="2">
        <v>89</v>
      </c>
      <c r="U47" s="2">
        <v>397</v>
      </c>
      <c r="V47" s="2">
        <v>231</v>
      </c>
      <c r="W47" s="2">
        <v>23</v>
      </c>
      <c r="X47" s="2">
        <v>159</v>
      </c>
      <c r="Y47" s="2">
        <v>161</v>
      </c>
      <c r="Z47" s="2">
        <v>30</v>
      </c>
      <c r="AA47" s="2">
        <v>94</v>
      </c>
      <c r="AB47" s="2">
        <v>106</v>
      </c>
      <c r="AC47" s="2">
        <v>78</v>
      </c>
      <c r="AD47" s="2">
        <v>19</v>
      </c>
    </row>
    <row r="48" spans="1:30" x14ac:dyDescent="0.2">
      <c r="A48" s="19" t="s">
        <v>28</v>
      </c>
      <c r="B48" s="1">
        <v>65</v>
      </c>
      <c r="C48" s="2">
        <v>252</v>
      </c>
      <c r="D48" s="2">
        <v>135</v>
      </c>
      <c r="E48" s="2">
        <v>411</v>
      </c>
      <c r="F48" s="2">
        <v>183</v>
      </c>
      <c r="G48" s="2">
        <v>311</v>
      </c>
      <c r="H48" s="2">
        <v>98</v>
      </c>
      <c r="I48" s="2">
        <v>54</v>
      </c>
      <c r="J48" s="2">
        <v>92</v>
      </c>
      <c r="K48" s="2">
        <v>50</v>
      </c>
      <c r="L48" s="2">
        <v>102</v>
      </c>
      <c r="M48" s="2">
        <v>212</v>
      </c>
      <c r="N48" s="2">
        <v>124</v>
      </c>
      <c r="O48" s="2">
        <v>267</v>
      </c>
      <c r="P48" s="2">
        <v>373</v>
      </c>
      <c r="Q48" s="2">
        <v>76</v>
      </c>
      <c r="R48" s="2">
        <v>240</v>
      </c>
      <c r="S48" s="2">
        <v>90</v>
      </c>
      <c r="T48" s="2" t="s">
        <v>39</v>
      </c>
      <c r="U48" s="2">
        <v>442</v>
      </c>
      <c r="V48" s="2">
        <v>321</v>
      </c>
      <c r="W48" s="2">
        <v>114</v>
      </c>
      <c r="X48" s="2">
        <v>179</v>
      </c>
      <c r="Y48" s="2">
        <v>144</v>
      </c>
      <c r="Z48" s="2">
        <v>83</v>
      </c>
      <c r="AA48" s="2">
        <v>96</v>
      </c>
      <c r="AB48" s="2">
        <v>196</v>
      </c>
      <c r="AC48" s="2">
        <v>69</v>
      </c>
      <c r="AD48" s="2">
        <v>100</v>
      </c>
    </row>
    <row r="49" spans="1:30" x14ac:dyDescent="0.2">
      <c r="A49" s="19" t="s">
        <v>68</v>
      </c>
      <c r="B49" s="1">
        <v>144</v>
      </c>
      <c r="C49" s="2">
        <v>185</v>
      </c>
      <c r="D49" s="2">
        <v>230</v>
      </c>
      <c r="E49" s="2">
        <v>463</v>
      </c>
      <c r="F49" s="2">
        <v>235</v>
      </c>
      <c r="G49" s="2">
        <v>364</v>
      </c>
      <c r="H49" s="2">
        <v>3</v>
      </c>
      <c r="I49" s="2">
        <v>132</v>
      </c>
      <c r="J49" s="2">
        <v>113</v>
      </c>
      <c r="K49" s="2">
        <v>45</v>
      </c>
      <c r="L49" s="2">
        <v>197</v>
      </c>
      <c r="M49" s="2">
        <v>145</v>
      </c>
      <c r="N49" s="2">
        <v>220</v>
      </c>
      <c r="O49" s="2">
        <v>248</v>
      </c>
      <c r="P49" s="2">
        <v>467</v>
      </c>
      <c r="Q49" s="2">
        <v>171</v>
      </c>
      <c r="R49" s="2">
        <v>173</v>
      </c>
      <c r="S49" s="2">
        <v>185</v>
      </c>
      <c r="T49" s="2">
        <v>95</v>
      </c>
      <c r="U49" s="2">
        <v>495</v>
      </c>
      <c r="V49" s="2">
        <v>416</v>
      </c>
      <c r="W49" s="2">
        <v>209</v>
      </c>
      <c r="X49" s="2">
        <v>233</v>
      </c>
      <c r="Y49" s="2">
        <v>88</v>
      </c>
      <c r="Z49" s="2">
        <v>174</v>
      </c>
      <c r="AA49" s="2">
        <v>111</v>
      </c>
      <c r="AB49" s="2">
        <v>291</v>
      </c>
      <c r="AC49" s="2">
        <v>164</v>
      </c>
      <c r="AD49" s="2">
        <v>191</v>
      </c>
    </row>
    <row r="50" spans="1:30" x14ac:dyDescent="0.2">
      <c r="A50" s="19" t="s">
        <v>69</v>
      </c>
      <c r="B50" s="1">
        <v>386</v>
      </c>
      <c r="C50" s="2">
        <v>433</v>
      </c>
      <c r="D50" s="2">
        <v>480</v>
      </c>
      <c r="E50" s="2">
        <v>85</v>
      </c>
      <c r="F50" s="2">
        <v>263</v>
      </c>
      <c r="G50" s="2">
        <v>133</v>
      </c>
      <c r="H50" s="2">
        <v>501</v>
      </c>
      <c r="I50" s="2">
        <v>391</v>
      </c>
      <c r="J50" s="2">
        <v>391</v>
      </c>
      <c r="K50" s="2">
        <v>453</v>
      </c>
      <c r="L50" s="2">
        <v>413</v>
      </c>
      <c r="M50" s="2">
        <v>473</v>
      </c>
      <c r="N50" s="2">
        <v>377</v>
      </c>
      <c r="O50" s="2">
        <v>368</v>
      </c>
      <c r="P50" s="2">
        <v>128</v>
      </c>
      <c r="Q50" s="2">
        <v>425</v>
      </c>
      <c r="R50" s="2">
        <v>445</v>
      </c>
      <c r="S50" s="2">
        <v>411</v>
      </c>
      <c r="T50" s="2">
        <v>437</v>
      </c>
      <c r="U50" s="2">
        <v>13</v>
      </c>
      <c r="V50" s="2">
        <v>180</v>
      </c>
      <c r="W50" s="2">
        <v>388</v>
      </c>
      <c r="X50" s="2">
        <v>271</v>
      </c>
      <c r="Y50" s="2">
        <v>456</v>
      </c>
      <c r="Z50" s="2">
        <v>395</v>
      </c>
      <c r="AA50" s="2">
        <v>387</v>
      </c>
      <c r="AB50" s="2">
        <v>305</v>
      </c>
      <c r="AC50" s="2">
        <v>462</v>
      </c>
      <c r="AD50" s="2">
        <v>409</v>
      </c>
    </row>
    <row r="51" spans="1:30" x14ac:dyDescent="0.2">
      <c r="A51" s="19" t="s">
        <v>70</v>
      </c>
      <c r="B51" s="1">
        <v>82</v>
      </c>
      <c r="C51" s="2">
        <v>179</v>
      </c>
      <c r="D51" s="2">
        <v>232</v>
      </c>
      <c r="E51" s="2">
        <v>329</v>
      </c>
      <c r="F51" s="2">
        <v>96</v>
      </c>
      <c r="G51" s="2">
        <v>226</v>
      </c>
      <c r="H51" s="2">
        <v>145</v>
      </c>
      <c r="I51" s="2">
        <v>82</v>
      </c>
      <c r="J51" s="2">
        <v>42</v>
      </c>
      <c r="K51" s="2">
        <v>103</v>
      </c>
      <c r="L51" s="2">
        <v>153</v>
      </c>
      <c r="M51" s="2">
        <v>167</v>
      </c>
      <c r="N51" s="2">
        <v>157</v>
      </c>
      <c r="O51" s="2">
        <v>131</v>
      </c>
      <c r="P51" s="2">
        <v>367</v>
      </c>
      <c r="Q51" s="2">
        <v>128</v>
      </c>
      <c r="R51" s="2">
        <v>167</v>
      </c>
      <c r="S51" s="2">
        <v>135</v>
      </c>
      <c r="T51" s="2">
        <v>136</v>
      </c>
      <c r="U51" s="2">
        <v>356</v>
      </c>
      <c r="V51" s="2">
        <v>337</v>
      </c>
      <c r="W51" s="2">
        <v>151</v>
      </c>
      <c r="X51" s="2">
        <v>112</v>
      </c>
      <c r="Y51" s="2">
        <v>98</v>
      </c>
      <c r="Z51" s="2">
        <v>106</v>
      </c>
      <c r="AA51" s="2">
        <v>34</v>
      </c>
      <c r="AB51" s="2">
        <v>235</v>
      </c>
      <c r="AC51" s="2">
        <v>171</v>
      </c>
      <c r="AD51" s="2">
        <v>123</v>
      </c>
    </row>
    <row r="52" spans="1:30" x14ac:dyDescent="0.2">
      <c r="A52" s="19" t="s">
        <v>29</v>
      </c>
      <c r="B52" s="1">
        <v>383</v>
      </c>
      <c r="C52" s="2">
        <v>428</v>
      </c>
      <c r="D52" s="2">
        <v>464</v>
      </c>
      <c r="E52" s="2">
        <v>72</v>
      </c>
      <c r="F52" s="2">
        <v>260</v>
      </c>
      <c r="G52" s="2">
        <v>130</v>
      </c>
      <c r="H52" s="2">
        <v>498</v>
      </c>
      <c r="I52" s="2">
        <v>388</v>
      </c>
      <c r="J52" s="2">
        <v>388</v>
      </c>
      <c r="K52" s="2">
        <v>450</v>
      </c>
      <c r="L52" s="2">
        <v>398</v>
      </c>
      <c r="M52" s="2">
        <v>470</v>
      </c>
      <c r="N52" s="2">
        <v>364</v>
      </c>
      <c r="O52" s="2">
        <v>365</v>
      </c>
      <c r="P52" s="2">
        <v>115</v>
      </c>
      <c r="Q52" s="2">
        <v>411</v>
      </c>
      <c r="R52" s="2">
        <v>442</v>
      </c>
      <c r="S52" s="2">
        <v>397</v>
      </c>
      <c r="T52" s="2">
        <v>424</v>
      </c>
      <c r="U52" s="2" t="s">
        <v>39</v>
      </c>
      <c r="V52" s="2">
        <v>167</v>
      </c>
      <c r="W52" s="2">
        <v>374</v>
      </c>
      <c r="X52" s="2">
        <v>268</v>
      </c>
      <c r="Y52" s="2">
        <v>453</v>
      </c>
      <c r="Z52" s="2">
        <v>392</v>
      </c>
      <c r="AA52" s="2">
        <v>384</v>
      </c>
      <c r="AB52" s="2">
        <v>293</v>
      </c>
      <c r="AC52" s="2">
        <v>448</v>
      </c>
      <c r="AD52" s="2">
        <v>403</v>
      </c>
    </row>
    <row r="53" spans="1:30" x14ac:dyDescent="0.2">
      <c r="A53" s="19" t="s">
        <v>71</v>
      </c>
      <c r="B53" s="1">
        <v>60</v>
      </c>
      <c r="C53" s="2">
        <v>276</v>
      </c>
      <c r="D53" s="2">
        <v>109</v>
      </c>
      <c r="E53" s="2">
        <v>312</v>
      </c>
      <c r="F53" s="2">
        <v>158</v>
      </c>
      <c r="G53" s="2">
        <v>287</v>
      </c>
      <c r="H53" s="2">
        <v>207</v>
      </c>
      <c r="I53" s="2">
        <v>71</v>
      </c>
      <c r="J53" s="2">
        <v>101</v>
      </c>
      <c r="K53" s="2">
        <v>154</v>
      </c>
      <c r="L53" s="2">
        <v>36</v>
      </c>
      <c r="M53" s="2">
        <v>236</v>
      </c>
      <c r="N53" s="2">
        <v>18</v>
      </c>
      <c r="O53" s="2">
        <v>270</v>
      </c>
      <c r="P53" s="2">
        <v>268</v>
      </c>
      <c r="Q53" s="2">
        <v>37</v>
      </c>
      <c r="R53" s="2">
        <v>264</v>
      </c>
      <c r="S53" s="2">
        <v>23</v>
      </c>
      <c r="T53" s="2">
        <v>121</v>
      </c>
      <c r="U53" s="2">
        <v>382</v>
      </c>
      <c r="V53" s="2">
        <v>216</v>
      </c>
      <c r="W53" s="2">
        <v>13</v>
      </c>
      <c r="X53" s="2">
        <v>141</v>
      </c>
      <c r="Y53" s="2">
        <v>168</v>
      </c>
      <c r="Z53" s="2">
        <v>38</v>
      </c>
      <c r="AA53" s="2">
        <v>100</v>
      </c>
      <c r="AB53" s="2">
        <v>91</v>
      </c>
      <c r="AC53" s="2">
        <v>88</v>
      </c>
      <c r="AD53" s="2">
        <v>21</v>
      </c>
    </row>
    <row r="54" spans="1:30" x14ac:dyDescent="0.2">
      <c r="A54" s="19" t="s">
        <v>30</v>
      </c>
      <c r="B54" s="1">
        <v>277</v>
      </c>
      <c r="C54" s="2">
        <v>442</v>
      </c>
      <c r="D54" s="2">
        <v>300</v>
      </c>
      <c r="E54" s="2">
        <v>96</v>
      </c>
      <c r="F54" s="2">
        <v>241</v>
      </c>
      <c r="G54" s="2">
        <v>198</v>
      </c>
      <c r="H54" s="2">
        <v>419</v>
      </c>
      <c r="I54" s="2">
        <v>288</v>
      </c>
      <c r="J54" s="2">
        <v>318</v>
      </c>
      <c r="K54" s="2">
        <v>371</v>
      </c>
      <c r="L54" s="2">
        <v>232</v>
      </c>
      <c r="M54" s="2">
        <v>452</v>
      </c>
      <c r="N54" s="2">
        <v>198</v>
      </c>
      <c r="O54" s="2">
        <v>378</v>
      </c>
      <c r="P54" s="2">
        <v>52</v>
      </c>
      <c r="Q54" s="2">
        <v>245</v>
      </c>
      <c r="R54" s="2">
        <v>454</v>
      </c>
      <c r="S54" s="2">
        <v>231</v>
      </c>
      <c r="T54" s="2">
        <v>321</v>
      </c>
      <c r="U54" s="2">
        <v>167</v>
      </c>
      <c r="V54" s="2" t="s">
        <v>39</v>
      </c>
      <c r="W54" s="2">
        <v>208</v>
      </c>
      <c r="X54" s="2">
        <v>255</v>
      </c>
      <c r="Y54" s="2">
        <v>385</v>
      </c>
      <c r="Z54" s="2">
        <v>254</v>
      </c>
      <c r="AA54" s="2">
        <v>317</v>
      </c>
      <c r="AB54" s="2">
        <v>125</v>
      </c>
      <c r="AC54" s="2">
        <v>282</v>
      </c>
      <c r="AD54" s="2">
        <v>238</v>
      </c>
    </row>
    <row r="55" spans="1:30" x14ac:dyDescent="0.2">
      <c r="A55" s="19" t="s">
        <v>31</v>
      </c>
      <c r="B55" s="112">
        <v>69</v>
      </c>
      <c r="C55" s="113">
        <v>285</v>
      </c>
      <c r="D55" s="113">
        <v>95</v>
      </c>
      <c r="E55" s="113">
        <v>304</v>
      </c>
      <c r="F55" s="113">
        <v>160</v>
      </c>
      <c r="G55" s="113">
        <v>290</v>
      </c>
      <c r="H55" s="113">
        <v>212</v>
      </c>
      <c r="I55" s="113">
        <v>81</v>
      </c>
      <c r="J55" s="113">
        <v>110</v>
      </c>
      <c r="K55" s="113">
        <v>164</v>
      </c>
      <c r="L55" s="113">
        <v>23</v>
      </c>
      <c r="M55" s="113">
        <v>245</v>
      </c>
      <c r="N55" s="113">
        <v>14</v>
      </c>
      <c r="O55" s="113">
        <v>279</v>
      </c>
      <c r="P55" s="113">
        <v>259</v>
      </c>
      <c r="Q55" s="113">
        <v>38</v>
      </c>
      <c r="R55" s="113">
        <v>273</v>
      </c>
      <c r="S55" s="113">
        <v>23</v>
      </c>
      <c r="T55" s="113">
        <v>114</v>
      </c>
      <c r="U55" s="113">
        <v>374</v>
      </c>
      <c r="V55" s="113">
        <v>208</v>
      </c>
      <c r="W55" s="113" t="s">
        <v>39</v>
      </c>
      <c r="X55" s="113">
        <v>144</v>
      </c>
      <c r="Y55" s="113">
        <v>177</v>
      </c>
      <c r="Z55" s="113">
        <v>47</v>
      </c>
      <c r="AA55" s="113">
        <v>110</v>
      </c>
      <c r="AB55" s="113">
        <v>83</v>
      </c>
      <c r="AC55" s="113">
        <v>74</v>
      </c>
      <c r="AD55" s="113">
        <v>30</v>
      </c>
    </row>
    <row r="56" spans="1:30" x14ac:dyDescent="0.2">
      <c r="A56" s="19" t="s">
        <v>72</v>
      </c>
      <c r="B56" s="1">
        <v>140</v>
      </c>
      <c r="C56" s="2">
        <v>236</v>
      </c>
      <c r="D56" s="2">
        <v>242</v>
      </c>
      <c r="E56" s="2">
        <v>211</v>
      </c>
      <c r="F56" s="2">
        <v>35</v>
      </c>
      <c r="G56" s="2">
        <v>156</v>
      </c>
      <c r="H56" s="2">
        <v>254</v>
      </c>
      <c r="I56" s="2">
        <v>144</v>
      </c>
      <c r="J56" s="2">
        <v>144</v>
      </c>
      <c r="K56" s="2">
        <v>207</v>
      </c>
      <c r="L56" s="2">
        <v>169</v>
      </c>
      <c r="M56" s="2">
        <v>276</v>
      </c>
      <c r="N56" s="2">
        <v>132</v>
      </c>
      <c r="O56" s="2">
        <v>172</v>
      </c>
      <c r="P56" s="2">
        <v>230</v>
      </c>
      <c r="Q56" s="2">
        <v>174</v>
      </c>
      <c r="R56" s="2">
        <v>247</v>
      </c>
      <c r="S56" s="2">
        <v>167</v>
      </c>
      <c r="T56" s="2">
        <v>197</v>
      </c>
      <c r="U56" s="2">
        <v>250</v>
      </c>
      <c r="V56" s="2">
        <v>222</v>
      </c>
      <c r="W56" s="2">
        <v>146</v>
      </c>
      <c r="X56" s="2">
        <v>19</v>
      </c>
      <c r="Y56" s="2">
        <v>209</v>
      </c>
      <c r="Z56" s="2">
        <v>148</v>
      </c>
      <c r="AA56" s="2">
        <v>141</v>
      </c>
      <c r="AB56" s="2">
        <v>117</v>
      </c>
      <c r="AC56" s="2">
        <v>219</v>
      </c>
      <c r="AD56" s="2">
        <v>163</v>
      </c>
    </row>
    <row r="57" spans="1:30" x14ac:dyDescent="0.2">
      <c r="A57" s="19" t="s">
        <v>73</v>
      </c>
      <c r="B57" s="1">
        <v>116</v>
      </c>
      <c r="C57" s="2">
        <v>332</v>
      </c>
      <c r="D57" s="2">
        <v>48</v>
      </c>
      <c r="E57" s="2">
        <v>347</v>
      </c>
      <c r="F57" s="2">
        <v>207</v>
      </c>
      <c r="G57" s="2">
        <v>337</v>
      </c>
      <c r="H57" s="2">
        <v>259</v>
      </c>
      <c r="I57" s="2">
        <v>128</v>
      </c>
      <c r="J57" s="2">
        <v>157</v>
      </c>
      <c r="K57" s="2">
        <v>210</v>
      </c>
      <c r="L57" s="2">
        <v>71</v>
      </c>
      <c r="M57" s="2">
        <v>292</v>
      </c>
      <c r="N57" s="2">
        <v>61</v>
      </c>
      <c r="O57" s="2">
        <v>327</v>
      </c>
      <c r="P57" s="2">
        <v>303</v>
      </c>
      <c r="Q57" s="2">
        <v>85</v>
      </c>
      <c r="R57" s="2">
        <v>320</v>
      </c>
      <c r="S57" s="2">
        <v>71</v>
      </c>
      <c r="T57" s="2">
        <v>161</v>
      </c>
      <c r="U57" s="2">
        <v>417</v>
      </c>
      <c r="V57" s="2">
        <v>251</v>
      </c>
      <c r="W57" s="2">
        <v>47</v>
      </c>
      <c r="X57" s="2">
        <v>191</v>
      </c>
      <c r="Y57" s="2">
        <v>224</v>
      </c>
      <c r="Z57" s="2">
        <v>94</v>
      </c>
      <c r="AA57" s="2">
        <v>157</v>
      </c>
      <c r="AB57" s="2">
        <v>126</v>
      </c>
      <c r="AC57" s="2">
        <v>107</v>
      </c>
      <c r="AD57" s="2">
        <v>77</v>
      </c>
    </row>
    <row r="58" spans="1:30" x14ac:dyDescent="0.2">
      <c r="A58" s="19" t="s">
        <v>32</v>
      </c>
      <c r="B58" s="1">
        <v>121</v>
      </c>
      <c r="C58" s="2">
        <v>216</v>
      </c>
      <c r="D58" s="2">
        <v>239</v>
      </c>
      <c r="E58" s="2">
        <v>230</v>
      </c>
      <c r="F58" s="2">
        <v>16</v>
      </c>
      <c r="G58" s="2">
        <v>146</v>
      </c>
      <c r="H58" s="2">
        <v>235</v>
      </c>
      <c r="I58" s="2">
        <v>126</v>
      </c>
      <c r="J58" s="2">
        <v>126</v>
      </c>
      <c r="K58" s="2">
        <v>188</v>
      </c>
      <c r="L58" s="2">
        <v>166</v>
      </c>
      <c r="M58" s="2">
        <v>257</v>
      </c>
      <c r="N58" s="2">
        <v>129</v>
      </c>
      <c r="O58" s="2">
        <v>153</v>
      </c>
      <c r="P58" s="2">
        <v>255</v>
      </c>
      <c r="Q58" s="2">
        <v>156</v>
      </c>
      <c r="R58" s="2">
        <v>228</v>
      </c>
      <c r="S58" s="2">
        <v>159</v>
      </c>
      <c r="T58" s="2">
        <v>178</v>
      </c>
      <c r="U58" s="2">
        <v>268</v>
      </c>
      <c r="V58" s="2">
        <v>225</v>
      </c>
      <c r="W58" s="2">
        <v>144</v>
      </c>
      <c r="X58" s="2" t="s">
        <v>39</v>
      </c>
      <c r="Y58" s="2">
        <v>190</v>
      </c>
      <c r="Z58" s="2">
        <v>129</v>
      </c>
      <c r="AA58" s="2">
        <v>122</v>
      </c>
      <c r="AB58" s="2">
        <v>114</v>
      </c>
      <c r="AC58" s="2">
        <v>204</v>
      </c>
      <c r="AD58" s="2">
        <v>144</v>
      </c>
    </row>
    <row r="59" spans="1:30" x14ac:dyDescent="0.2">
      <c r="A59" s="19" t="s">
        <v>74</v>
      </c>
      <c r="B59" s="1">
        <v>120</v>
      </c>
      <c r="C59" s="2">
        <v>181</v>
      </c>
      <c r="D59" s="2">
        <v>206</v>
      </c>
      <c r="E59" s="2">
        <v>439</v>
      </c>
      <c r="F59" s="2">
        <v>211</v>
      </c>
      <c r="G59" s="2">
        <v>341</v>
      </c>
      <c r="H59" s="2">
        <v>27</v>
      </c>
      <c r="I59" s="2">
        <v>108</v>
      </c>
      <c r="J59" s="2">
        <v>89</v>
      </c>
      <c r="K59" s="2">
        <v>21</v>
      </c>
      <c r="L59" s="2">
        <v>173</v>
      </c>
      <c r="M59" s="2">
        <v>141</v>
      </c>
      <c r="N59" s="2">
        <v>193</v>
      </c>
      <c r="O59" s="2">
        <v>244</v>
      </c>
      <c r="P59" s="2">
        <v>444</v>
      </c>
      <c r="Q59" s="2">
        <v>147</v>
      </c>
      <c r="R59" s="2">
        <v>169</v>
      </c>
      <c r="S59" s="2">
        <v>162</v>
      </c>
      <c r="T59" s="2">
        <v>71</v>
      </c>
      <c r="U59" s="2">
        <v>471</v>
      </c>
      <c r="V59" s="2">
        <v>392</v>
      </c>
      <c r="W59" s="2">
        <v>185</v>
      </c>
      <c r="X59" s="2">
        <v>209</v>
      </c>
      <c r="Y59" s="2">
        <v>73</v>
      </c>
      <c r="Z59" s="2">
        <v>150</v>
      </c>
      <c r="AA59" s="2">
        <v>87</v>
      </c>
      <c r="AB59" s="2">
        <v>267</v>
      </c>
      <c r="AC59" s="2">
        <v>141</v>
      </c>
      <c r="AD59" s="2">
        <v>159</v>
      </c>
    </row>
    <row r="60" spans="1:30" x14ac:dyDescent="0.2">
      <c r="A60" s="19" t="s">
        <v>33</v>
      </c>
      <c r="B60" s="1">
        <v>111</v>
      </c>
      <c r="C60" s="2">
        <v>108</v>
      </c>
      <c r="D60" s="2">
        <v>266</v>
      </c>
      <c r="E60" s="2">
        <v>421</v>
      </c>
      <c r="F60" s="2">
        <v>192</v>
      </c>
      <c r="G60" s="2">
        <v>322</v>
      </c>
      <c r="H60" s="2">
        <v>85</v>
      </c>
      <c r="I60" s="2">
        <v>111</v>
      </c>
      <c r="J60" s="2">
        <v>71</v>
      </c>
      <c r="K60" s="2">
        <v>94</v>
      </c>
      <c r="L60" s="2">
        <v>182</v>
      </c>
      <c r="M60" s="2">
        <v>68</v>
      </c>
      <c r="N60" s="2">
        <v>186</v>
      </c>
      <c r="O60" s="2">
        <v>171</v>
      </c>
      <c r="P60" s="2">
        <v>437</v>
      </c>
      <c r="Q60" s="2">
        <v>157</v>
      </c>
      <c r="R60" s="2">
        <v>96</v>
      </c>
      <c r="S60" s="2">
        <v>161</v>
      </c>
      <c r="T60" s="2">
        <v>144</v>
      </c>
      <c r="U60" s="2">
        <v>453</v>
      </c>
      <c r="V60" s="2">
        <v>385</v>
      </c>
      <c r="W60" s="2">
        <v>177</v>
      </c>
      <c r="X60" s="2">
        <v>190</v>
      </c>
      <c r="Y60" s="2" t="s">
        <v>39</v>
      </c>
      <c r="Z60" s="2">
        <v>132</v>
      </c>
      <c r="AA60" s="2">
        <v>68</v>
      </c>
      <c r="AB60" s="2">
        <v>260</v>
      </c>
      <c r="AC60" s="2">
        <v>201</v>
      </c>
      <c r="AD60" s="2">
        <v>148</v>
      </c>
    </row>
    <row r="61" spans="1:30" x14ac:dyDescent="0.2">
      <c r="A61" s="19" t="s">
        <v>75</v>
      </c>
      <c r="B61" s="1">
        <v>98</v>
      </c>
      <c r="C61" s="2">
        <v>314</v>
      </c>
      <c r="D61" s="2">
        <v>66</v>
      </c>
      <c r="E61" s="2">
        <v>329</v>
      </c>
      <c r="F61" s="2">
        <v>189</v>
      </c>
      <c r="G61" s="2">
        <v>319</v>
      </c>
      <c r="H61" s="2">
        <v>240</v>
      </c>
      <c r="I61" s="2">
        <v>109</v>
      </c>
      <c r="J61" s="2">
        <v>139</v>
      </c>
      <c r="K61" s="2">
        <v>192</v>
      </c>
      <c r="L61" s="2">
        <v>53</v>
      </c>
      <c r="M61" s="2">
        <v>274</v>
      </c>
      <c r="N61" s="2">
        <v>43</v>
      </c>
      <c r="O61" s="2">
        <v>308</v>
      </c>
      <c r="P61" s="2">
        <v>285</v>
      </c>
      <c r="Q61" s="2">
        <v>67</v>
      </c>
      <c r="R61" s="2">
        <v>302</v>
      </c>
      <c r="S61" s="2">
        <v>52</v>
      </c>
      <c r="T61" s="2">
        <v>143</v>
      </c>
      <c r="U61" s="2">
        <v>399</v>
      </c>
      <c r="V61" s="2">
        <v>233</v>
      </c>
      <c r="W61" s="2">
        <v>29</v>
      </c>
      <c r="X61" s="2">
        <v>173</v>
      </c>
      <c r="Y61" s="2">
        <v>206</v>
      </c>
      <c r="Z61" s="2">
        <v>76</v>
      </c>
      <c r="AA61" s="2">
        <v>138</v>
      </c>
      <c r="AB61" s="2">
        <v>108</v>
      </c>
      <c r="AC61" s="2">
        <v>103</v>
      </c>
      <c r="AD61" s="2">
        <v>59</v>
      </c>
    </row>
    <row r="62" spans="1:30" x14ac:dyDescent="0.2">
      <c r="A62" s="19" t="s">
        <v>34</v>
      </c>
      <c r="B62" s="1">
        <v>24</v>
      </c>
      <c r="C62" s="2">
        <v>240</v>
      </c>
      <c r="D62" s="2">
        <v>136</v>
      </c>
      <c r="E62" s="2">
        <v>350</v>
      </c>
      <c r="F62" s="2">
        <v>131</v>
      </c>
      <c r="G62" s="2">
        <v>261</v>
      </c>
      <c r="H62" s="2">
        <v>177</v>
      </c>
      <c r="I62" s="2">
        <v>35</v>
      </c>
      <c r="J62" s="2">
        <v>64</v>
      </c>
      <c r="K62" s="2">
        <v>118</v>
      </c>
      <c r="L62" s="2">
        <v>50</v>
      </c>
      <c r="M62" s="2">
        <v>199</v>
      </c>
      <c r="N62" s="2">
        <v>56</v>
      </c>
      <c r="O62" s="2">
        <v>234</v>
      </c>
      <c r="P62" s="2">
        <v>306</v>
      </c>
      <c r="Q62" s="2">
        <v>26</v>
      </c>
      <c r="R62" s="2">
        <v>227</v>
      </c>
      <c r="S62" s="2">
        <v>30</v>
      </c>
      <c r="T62" s="2">
        <v>83</v>
      </c>
      <c r="U62" s="2">
        <v>392</v>
      </c>
      <c r="V62" s="2">
        <v>254</v>
      </c>
      <c r="W62" s="2">
        <v>47</v>
      </c>
      <c r="X62" s="2">
        <v>129</v>
      </c>
      <c r="Y62" s="2">
        <v>132</v>
      </c>
      <c r="Z62" s="2" t="s">
        <v>39</v>
      </c>
      <c r="AA62" s="2">
        <v>64</v>
      </c>
      <c r="AB62" s="2">
        <v>129</v>
      </c>
      <c r="AC62" s="2">
        <v>74</v>
      </c>
      <c r="AD62" s="2">
        <v>17</v>
      </c>
    </row>
    <row r="63" spans="1:30" x14ac:dyDescent="0.2">
      <c r="A63" s="19" t="s">
        <v>76</v>
      </c>
      <c r="B63" s="1">
        <v>141</v>
      </c>
      <c r="C63" s="2">
        <v>342</v>
      </c>
      <c r="D63" s="2">
        <v>17</v>
      </c>
      <c r="E63" s="2">
        <v>384</v>
      </c>
      <c r="F63" s="2">
        <v>238</v>
      </c>
      <c r="G63" s="2">
        <v>368</v>
      </c>
      <c r="H63" s="2">
        <v>216</v>
      </c>
      <c r="I63" s="2">
        <v>134</v>
      </c>
      <c r="J63" s="2">
        <v>168</v>
      </c>
      <c r="K63" s="2">
        <v>168</v>
      </c>
      <c r="L63" s="2">
        <v>63</v>
      </c>
      <c r="M63" s="2">
        <v>306</v>
      </c>
      <c r="N63" s="2">
        <v>92</v>
      </c>
      <c r="O63" s="2">
        <v>351</v>
      </c>
      <c r="P63" s="2">
        <v>339</v>
      </c>
      <c r="Q63" s="2">
        <v>88</v>
      </c>
      <c r="R63" s="2">
        <v>334</v>
      </c>
      <c r="S63" s="2">
        <v>90</v>
      </c>
      <c r="T63" s="2">
        <v>118</v>
      </c>
      <c r="U63" s="2">
        <v>454</v>
      </c>
      <c r="V63" s="2">
        <v>288</v>
      </c>
      <c r="W63" s="2">
        <v>79</v>
      </c>
      <c r="X63" s="2">
        <v>222</v>
      </c>
      <c r="Y63" s="2">
        <v>239</v>
      </c>
      <c r="Z63" s="2">
        <v>119</v>
      </c>
      <c r="AA63" s="2">
        <v>172</v>
      </c>
      <c r="AB63" s="2">
        <v>163</v>
      </c>
      <c r="AC63" s="2">
        <v>49</v>
      </c>
      <c r="AD63" s="2">
        <v>101</v>
      </c>
    </row>
    <row r="64" spans="1:30" x14ac:dyDescent="0.2">
      <c r="A64" s="19" t="s">
        <v>77</v>
      </c>
      <c r="B64" s="1">
        <v>50</v>
      </c>
      <c r="C64" s="2">
        <v>267</v>
      </c>
      <c r="D64" s="2">
        <v>119</v>
      </c>
      <c r="E64" s="2">
        <v>354</v>
      </c>
      <c r="F64" s="2">
        <v>164</v>
      </c>
      <c r="G64" s="2">
        <v>293</v>
      </c>
      <c r="H64" s="2">
        <v>161</v>
      </c>
      <c r="I64" s="2">
        <v>48</v>
      </c>
      <c r="J64" s="2">
        <v>88</v>
      </c>
      <c r="K64" s="2">
        <v>113</v>
      </c>
      <c r="L64" s="2">
        <v>39</v>
      </c>
      <c r="M64" s="2">
        <v>227</v>
      </c>
      <c r="N64" s="2">
        <v>61</v>
      </c>
      <c r="O64" s="2">
        <v>261</v>
      </c>
      <c r="P64" s="2">
        <v>310</v>
      </c>
      <c r="Q64" s="2">
        <v>13</v>
      </c>
      <c r="R64" s="2">
        <v>255</v>
      </c>
      <c r="S64" s="2">
        <v>27</v>
      </c>
      <c r="T64" s="2">
        <v>63</v>
      </c>
      <c r="U64" s="2">
        <v>424</v>
      </c>
      <c r="V64" s="2">
        <v>258</v>
      </c>
      <c r="W64" s="2">
        <v>51</v>
      </c>
      <c r="X64" s="2">
        <v>162</v>
      </c>
      <c r="Y64" s="2">
        <v>159</v>
      </c>
      <c r="Z64" s="2">
        <v>32</v>
      </c>
      <c r="AA64" s="2">
        <v>92</v>
      </c>
      <c r="AB64" s="2">
        <v>133</v>
      </c>
      <c r="AC64" s="2">
        <v>54</v>
      </c>
      <c r="AD64" s="2">
        <v>46</v>
      </c>
    </row>
    <row r="65" spans="1:30" x14ac:dyDescent="0.2">
      <c r="A65" s="19" t="s">
        <v>78</v>
      </c>
      <c r="B65" s="1">
        <v>36</v>
      </c>
      <c r="C65" s="2">
        <v>252</v>
      </c>
      <c r="D65" s="2">
        <v>132</v>
      </c>
      <c r="E65" s="2">
        <v>347</v>
      </c>
      <c r="F65" s="2">
        <v>130</v>
      </c>
      <c r="G65" s="2">
        <v>260</v>
      </c>
      <c r="H65" s="2">
        <v>183</v>
      </c>
      <c r="I65" s="2">
        <v>47</v>
      </c>
      <c r="J65" s="2">
        <v>77</v>
      </c>
      <c r="K65" s="2">
        <v>130</v>
      </c>
      <c r="L65" s="2">
        <v>56</v>
      </c>
      <c r="M65" s="2">
        <v>212</v>
      </c>
      <c r="N65" s="2">
        <v>49</v>
      </c>
      <c r="O65" s="2">
        <v>246</v>
      </c>
      <c r="P65" s="2">
        <v>296</v>
      </c>
      <c r="Q65" s="2">
        <v>40</v>
      </c>
      <c r="R65" s="2">
        <v>240</v>
      </c>
      <c r="S65" s="2">
        <v>30</v>
      </c>
      <c r="T65" s="2">
        <v>97</v>
      </c>
      <c r="U65" s="2">
        <v>389</v>
      </c>
      <c r="V65" s="2">
        <v>244</v>
      </c>
      <c r="W65" s="2">
        <v>42</v>
      </c>
      <c r="X65" s="2">
        <v>128</v>
      </c>
      <c r="Y65" s="2">
        <v>145</v>
      </c>
      <c r="Z65" s="2">
        <v>14</v>
      </c>
      <c r="AA65" s="2">
        <v>77</v>
      </c>
      <c r="AB65" s="2">
        <v>120</v>
      </c>
      <c r="AC65" s="2">
        <v>88</v>
      </c>
      <c r="AD65" s="2">
        <v>13</v>
      </c>
    </row>
    <row r="66" spans="1:30" x14ac:dyDescent="0.2">
      <c r="A66" s="19" t="s">
        <v>35</v>
      </c>
      <c r="B66" s="1">
        <v>43</v>
      </c>
      <c r="C66" s="2">
        <v>176</v>
      </c>
      <c r="D66" s="2">
        <v>199</v>
      </c>
      <c r="E66" s="2">
        <v>352</v>
      </c>
      <c r="F66" s="2">
        <v>124</v>
      </c>
      <c r="G66" s="2">
        <v>253</v>
      </c>
      <c r="H66" s="2">
        <v>113</v>
      </c>
      <c r="I66" s="2">
        <v>44</v>
      </c>
      <c r="J66" s="2">
        <v>4</v>
      </c>
      <c r="K66" s="2">
        <v>65</v>
      </c>
      <c r="L66" s="2">
        <v>115</v>
      </c>
      <c r="M66" s="2">
        <v>136</v>
      </c>
      <c r="N66" s="2">
        <v>119</v>
      </c>
      <c r="O66" s="2">
        <v>170</v>
      </c>
      <c r="P66" s="2">
        <v>369</v>
      </c>
      <c r="Q66" s="2">
        <v>90</v>
      </c>
      <c r="R66" s="2">
        <v>164</v>
      </c>
      <c r="S66" s="2">
        <v>94</v>
      </c>
      <c r="T66" s="2">
        <v>91</v>
      </c>
      <c r="U66" s="2">
        <v>384</v>
      </c>
      <c r="V66" s="2">
        <v>317</v>
      </c>
      <c r="W66" s="2">
        <v>110</v>
      </c>
      <c r="X66" s="2">
        <v>122</v>
      </c>
      <c r="Y66" s="2">
        <v>68</v>
      </c>
      <c r="Z66" s="2">
        <v>64</v>
      </c>
      <c r="AA66" s="2" t="s">
        <v>39</v>
      </c>
      <c r="AB66" s="2">
        <v>192</v>
      </c>
      <c r="AC66" s="2">
        <v>134</v>
      </c>
      <c r="AD66" s="2">
        <v>80</v>
      </c>
    </row>
    <row r="67" spans="1:30" x14ac:dyDescent="0.2">
      <c r="A67" s="19" t="s">
        <v>36</v>
      </c>
      <c r="B67" s="1">
        <v>152</v>
      </c>
      <c r="C67" s="2">
        <v>331</v>
      </c>
      <c r="D67" s="2">
        <v>175</v>
      </c>
      <c r="E67" s="2">
        <v>221</v>
      </c>
      <c r="F67" s="2">
        <v>131</v>
      </c>
      <c r="G67" s="2">
        <v>260</v>
      </c>
      <c r="H67" s="2">
        <v>294</v>
      </c>
      <c r="I67" s="2">
        <v>163</v>
      </c>
      <c r="J67" s="2">
        <v>193</v>
      </c>
      <c r="K67" s="2">
        <v>245</v>
      </c>
      <c r="L67" s="2">
        <v>107</v>
      </c>
      <c r="M67" s="2">
        <v>327</v>
      </c>
      <c r="N67" s="2">
        <v>73</v>
      </c>
      <c r="O67" s="2">
        <v>268</v>
      </c>
      <c r="P67" s="2">
        <v>177</v>
      </c>
      <c r="Q67" s="2">
        <v>120</v>
      </c>
      <c r="R67" s="2">
        <v>343</v>
      </c>
      <c r="S67" s="2">
        <v>106</v>
      </c>
      <c r="T67" s="2">
        <v>196</v>
      </c>
      <c r="U67" s="2">
        <v>293</v>
      </c>
      <c r="V67" s="2">
        <v>125</v>
      </c>
      <c r="W67" s="2">
        <v>83</v>
      </c>
      <c r="X67" s="2">
        <v>114</v>
      </c>
      <c r="Y67" s="2">
        <v>260</v>
      </c>
      <c r="Z67" s="2">
        <v>129</v>
      </c>
      <c r="AA67" s="2">
        <v>192</v>
      </c>
      <c r="AB67" s="2" t="s">
        <v>39</v>
      </c>
      <c r="AC67" s="2">
        <v>157</v>
      </c>
      <c r="AD67" s="2">
        <v>113</v>
      </c>
    </row>
    <row r="68" spans="1:30" x14ac:dyDescent="0.2">
      <c r="A68" s="19" t="s">
        <v>37</v>
      </c>
      <c r="B68" s="1">
        <v>92</v>
      </c>
      <c r="C68" s="2">
        <v>309</v>
      </c>
      <c r="D68" s="2">
        <v>66</v>
      </c>
      <c r="E68" s="2">
        <v>378</v>
      </c>
      <c r="F68" s="2">
        <v>206</v>
      </c>
      <c r="G68" s="2">
        <v>336</v>
      </c>
      <c r="H68" s="2">
        <v>167</v>
      </c>
      <c r="I68" s="2">
        <v>90</v>
      </c>
      <c r="J68" s="2">
        <v>130</v>
      </c>
      <c r="K68" s="2">
        <v>119</v>
      </c>
      <c r="L68" s="2">
        <v>52</v>
      </c>
      <c r="M68" s="2">
        <v>269</v>
      </c>
      <c r="N68" s="2">
        <v>86</v>
      </c>
      <c r="O68" s="2">
        <v>303</v>
      </c>
      <c r="P68" s="2">
        <v>333</v>
      </c>
      <c r="Q68" s="2">
        <v>67</v>
      </c>
      <c r="R68" s="2">
        <v>297</v>
      </c>
      <c r="S68" s="2">
        <v>78</v>
      </c>
      <c r="T68" s="2">
        <v>69</v>
      </c>
      <c r="U68" s="2">
        <v>448</v>
      </c>
      <c r="V68" s="2">
        <v>282</v>
      </c>
      <c r="W68" s="2">
        <v>74</v>
      </c>
      <c r="X68" s="2">
        <v>204</v>
      </c>
      <c r="Y68" s="2">
        <v>201</v>
      </c>
      <c r="Z68" s="2">
        <v>74</v>
      </c>
      <c r="AA68" s="2">
        <v>134</v>
      </c>
      <c r="AB68" s="2">
        <v>157</v>
      </c>
      <c r="AC68" s="2" t="s">
        <v>39</v>
      </c>
      <c r="AD68" s="2">
        <v>92</v>
      </c>
    </row>
    <row r="69" spans="1:30" x14ac:dyDescent="0.2">
      <c r="A69" s="19" t="s">
        <v>79</v>
      </c>
      <c r="B69" s="1">
        <v>60</v>
      </c>
      <c r="C69" s="2">
        <v>259</v>
      </c>
      <c r="D69" s="2">
        <v>142</v>
      </c>
      <c r="E69" s="2">
        <v>409</v>
      </c>
      <c r="F69" s="2">
        <v>176</v>
      </c>
      <c r="G69" s="2">
        <v>305</v>
      </c>
      <c r="H69" s="2">
        <v>105</v>
      </c>
      <c r="I69" s="2">
        <v>48</v>
      </c>
      <c r="J69" s="2">
        <v>87</v>
      </c>
      <c r="K69" s="2">
        <v>57</v>
      </c>
      <c r="L69" s="2">
        <v>109</v>
      </c>
      <c r="M69" s="2">
        <v>219</v>
      </c>
      <c r="N69" s="2">
        <v>131</v>
      </c>
      <c r="O69" s="2">
        <v>260</v>
      </c>
      <c r="P69" s="2">
        <v>380</v>
      </c>
      <c r="Q69" s="2">
        <v>83</v>
      </c>
      <c r="R69" s="2">
        <v>254</v>
      </c>
      <c r="S69" s="2">
        <v>97</v>
      </c>
      <c r="T69" s="2">
        <v>7</v>
      </c>
      <c r="U69" s="2">
        <v>436</v>
      </c>
      <c r="V69" s="2">
        <v>328</v>
      </c>
      <c r="W69" s="2">
        <v>121</v>
      </c>
      <c r="X69" s="2">
        <v>174</v>
      </c>
      <c r="Y69" s="2">
        <v>151</v>
      </c>
      <c r="Z69" s="2">
        <v>83</v>
      </c>
      <c r="AA69" s="2">
        <v>91</v>
      </c>
      <c r="AB69" s="2">
        <v>203</v>
      </c>
      <c r="AC69" s="2">
        <v>76</v>
      </c>
      <c r="AD69" s="2">
        <v>98</v>
      </c>
    </row>
    <row r="70" spans="1:30" x14ac:dyDescent="0.2">
      <c r="A70" s="19" t="s">
        <v>80</v>
      </c>
      <c r="B70" s="1">
        <v>343</v>
      </c>
      <c r="C70" s="2">
        <v>482</v>
      </c>
      <c r="D70" s="2">
        <v>366</v>
      </c>
      <c r="E70" s="2">
        <v>35</v>
      </c>
      <c r="F70" s="2">
        <v>282</v>
      </c>
      <c r="G70" s="2">
        <v>199</v>
      </c>
      <c r="H70" s="2">
        <v>486</v>
      </c>
      <c r="I70" s="2">
        <v>354</v>
      </c>
      <c r="J70" s="2">
        <v>384</v>
      </c>
      <c r="K70" s="2">
        <v>436</v>
      </c>
      <c r="L70" s="2">
        <v>298</v>
      </c>
      <c r="M70" s="2">
        <v>519</v>
      </c>
      <c r="N70" s="2">
        <v>264</v>
      </c>
      <c r="O70" s="2">
        <v>419</v>
      </c>
      <c r="P70" s="2">
        <v>14</v>
      </c>
      <c r="Q70" s="2">
        <v>311</v>
      </c>
      <c r="R70" s="2">
        <v>494</v>
      </c>
      <c r="S70" s="2">
        <v>297</v>
      </c>
      <c r="T70" s="2">
        <v>386</v>
      </c>
      <c r="U70" s="2">
        <v>107</v>
      </c>
      <c r="V70" s="2">
        <v>66</v>
      </c>
      <c r="W70" s="2">
        <v>274</v>
      </c>
      <c r="X70" s="2">
        <v>265</v>
      </c>
      <c r="Y70" s="2">
        <v>451</v>
      </c>
      <c r="Z70" s="2">
        <v>320</v>
      </c>
      <c r="AA70" s="2">
        <v>383</v>
      </c>
      <c r="AB70" s="2">
        <v>191</v>
      </c>
      <c r="AC70" s="2">
        <v>348</v>
      </c>
      <c r="AD70" s="2">
        <v>303</v>
      </c>
    </row>
    <row r="71" spans="1:30" x14ac:dyDescent="0.2">
      <c r="A71" s="19" t="s">
        <v>81</v>
      </c>
      <c r="B71" s="1">
        <v>367</v>
      </c>
      <c r="C71" s="2">
        <v>413</v>
      </c>
      <c r="D71" s="2">
        <v>484</v>
      </c>
      <c r="E71" s="2">
        <v>89</v>
      </c>
      <c r="F71" s="2">
        <v>244</v>
      </c>
      <c r="G71" s="2">
        <v>114</v>
      </c>
      <c r="H71" s="2">
        <v>481</v>
      </c>
      <c r="I71" s="2">
        <v>371</v>
      </c>
      <c r="J71" s="2">
        <v>371</v>
      </c>
      <c r="K71" s="2">
        <v>433</v>
      </c>
      <c r="L71" s="2">
        <v>402</v>
      </c>
      <c r="M71" s="2">
        <v>454</v>
      </c>
      <c r="N71" s="2">
        <v>365</v>
      </c>
      <c r="O71" s="2">
        <v>349</v>
      </c>
      <c r="P71" s="2">
        <v>132</v>
      </c>
      <c r="Q71" s="2">
        <v>402</v>
      </c>
      <c r="R71" s="2">
        <v>425</v>
      </c>
      <c r="S71" s="2">
        <v>403</v>
      </c>
      <c r="T71" s="2">
        <v>424</v>
      </c>
      <c r="U71" s="2">
        <v>17</v>
      </c>
      <c r="V71" s="2">
        <v>185</v>
      </c>
      <c r="W71" s="2">
        <v>377</v>
      </c>
      <c r="X71" s="2">
        <v>252</v>
      </c>
      <c r="Y71" s="2">
        <v>436</v>
      </c>
      <c r="Z71" s="2">
        <v>375</v>
      </c>
      <c r="AA71" s="2">
        <v>367</v>
      </c>
      <c r="AB71" s="2">
        <v>309</v>
      </c>
      <c r="AC71" s="2">
        <v>450</v>
      </c>
      <c r="AD71" s="2">
        <v>396</v>
      </c>
    </row>
    <row r="72" spans="1:30" x14ac:dyDescent="0.2">
      <c r="A72" s="19" t="s">
        <v>82</v>
      </c>
      <c r="B72" s="1">
        <v>106</v>
      </c>
      <c r="C72" s="2">
        <v>322</v>
      </c>
      <c r="D72" s="2">
        <v>64</v>
      </c>
      <c r="E72" s="2">
        <v>349</v>
      </c>
      <c r="F72" s="2">
        <v>204</v>
      </c>
      <c r="G72" s="2">
        <v>334</v>
      </c>
      <c r="H72" s="2">
        <v>228</v>
      </c>
      <c r="I72" s="2">
        <v>100</v>
      </c>
      <c r="J72" s="2">
        <v>140</v>
      </c>
      <c r="K72" s="2">
        <v>190</v>
      </c>
      <c r="L72" s="2">
        <v>28</v>
      </c>
      <c r="M72" s="2">
        <v>280</v>
      </c>
      <c r="N72" s="2">
        <v>57</v>
      </c>
      <c r="O72" s="2">
        <v>316</v>
      </c>
      <c r="P72" s="2">
        <v>305</v>
      </c>
      <c r="Q72" s="2">
        <v>54</v>
      </c>
      <c r="R72" s="2">
        <v>308</v>
      </c>
      <c r="S72" s="2">
        <v>54</v>
      </c>
      <c r="T72" s="2">
        <v>130</v>
      </c>
      <c r="U72" s="2">
        <v>419</v>
      </c>
      <c r="V72" s="2">
        <v>253</v>
      </c>
      <c r="W72" s="2">
        <v>45</v>
      </c>
      <c r="X72" s="2">
        <v>187</v>
      </c>
      <c r="Y72" s="2">
        <v>214</v>
      </c>
      <c r="Z72" s="2">
        <v>80</v>
      </c>
      <c r="AA72" s="2">
        <v>146</v>
      </c>
      <c r="AB72" s="2">
        <v>128</v>
      </c>
      <c r="AC72" s="2">
        <v>61</v>
      </c>
      <c r="AD72" s="2">
        <v>63</v>
      </c>
    </row>
    <row r="73" spans="1:30" x14ac:dyDescent="0.2">
      <c r="A73" s="19" t="s">
        <v>38</v>
      </c>
      <c r="B73" s="1">
        <v>40</v>
      </c>
      <c r="C73" s="2">
        <v>255</v>
      </c>
      <c r="D73" s="2">
        <v>121</v>
      </c>
      <c r="E73" s="2">
        <v>333</v>
      </c>
      <c r="F73" s="2">
        <v>146</v>
      </c>
      <c r="G73" s="2">
        <v>276</v>
      </c>
      <c r="H73" s="2">
        <v>186</v>
      </c>
      <c r="I73" s="2">
        <v>51</v>
      </c>
      <c r="J73" s="2">
        <v>81</v>
      </c>
      <c r="K73" s="2">
        <v>135</v>
      </c>
      <c r="L73" s="2">
        <v>45</v>
      </c>
      <c r="M73" s="2">
        <v>216</v>
      </c>
      <c r="N73" s="2">
        <v>39</v>
      </c>
      <c r="O73" s="2">
        <v>250</v>
      </c>
      <c r="P73" s="2">
        <v>289</v>
      </c>
      <c r="Q73" s="2">
        <v>33</v>
      </c>
      <c r="R73" s="2">
        <v>243</v>
      </c>
      <c r="S73" s="2">
        <v>19</v>
      </c>
      <c r="T73" s="2">
        <v>100</v>
      </c>
      <c r="U73" s="2">
        <v>403</v>
      </c>
      <c r="V73" s="2">
        <v>238</v>
      </c>
      <c r="W73" s="2">
        <v>30</v>
      </c>
      <c r="X73" s="2">
        <v>144</v>
      </c>
      <c r="Y73" s="2">
        <v>148</v>
      </c>
      <c r="Z73" s="2">
        <v>17</v>
      </c>
      <c r="AA73" s="2">
        <v>80</v>
      </c>
      <c r="AB73" s="2">
        <v>113</v>
      </c>
      <c r="AC73" s="2">
        <v>92</v>
      </c>
      <c r="AD73" s="2" t="s">
        <v>39</v>
      </c>
    </row>
    <row r="74" spans="1:30" hidden="1" x14ac:dyDescent="0.2"/>
  </sheetData>
  <phoneticPr fontId="0" type="noConversion"/>
  <printOptions headings="1"/>
  <pageMargins left="0.4" right="0.37" top="1" bottom="1" header="0.5" footer="0.5"/>
  <pageSetup scale="55" fitToHeight="0" orientation="landscape" horizontalDpi="1200" verticalDpi="1200" r:id="rId1"/>
  <headerFooter alignWithMargins="0">
    <oddFooter>&amp;C&amp;8Page &amp;P of &amp;N</oddFooter>
  </headerFooter>
  <rowBreaks count="1" manualBreakCount="1">
    <brk id="37" max="29" man="1"/>
  </rowBreaks>
  <colBreaks count="1" manualBreakCount="1">
    <brk id="15"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78"/>
  <sheetViews>
    <sheetView view="pageBreakPreview" topLeftCell="A22" zoomScaleNormal="100" zoomScaleSheetLayoutView="100" workbookViewId="0">
      <selection activeCell="J8" sqref="J8:J9"/>
    </sheetView>
  </sheetViews>
  <sheetFormatPr defaultColWidth="9.140625" defaultRowHeight="12.75" x14ac:dyDescent="0.2"/>
  <cols>
    <col min="1" max="1" width="10.7109375" customWidth="1"/>
    <col min="2" max="2" width="12.28515625" customWidth="1"/>
    <col min="3" max="3" width="20.7109375" customWidth="1"/>
    <col min="4" max="4" width="8.7109375" customWidth="1"/>
    <col min="5" max="5" width="11.28515625" customWidth="1"/>
    <col min="10" max="10" width="11.28515625" customWidth="1"/>
    <col min="11" max="11" width="12.7109375" style="33" customWidth="1"/>
  </cols>
  <sheetData>
    <row r="1" spans="1:11" ht="14.25" hidden="1" x14ac:dyDescent="0.2">
      <c r="A1" s="219"/>
      <c r="B1" s="196"/>
      <c r="C1" s="196"/>
      <c r="D1" s="196"/>
      <c r="E1" s="196"/>
      <c r="F1" s="196"/>
      <c r="G1" s="196"/>
      <c r="H1" s="196"/>
      <c r="I1" s="196"/>
      <c r="J1" s="196"/>
      <c r="K1" s="196"/>
    </row>
    <row r="2" spans="1:11" ht="60.75" customHeight="1" x14ac:dyDescent="0.25">
      <c r="A2" s="220" t="s">
        <v>160</v>
      </c>
      <c r="B2" s="221"/>
      <c r="C2" s="221"/>
      <c r="D2" s="221"/>
      <c r="E2" s="221"/>
      <c r="F2" s="221"/>
      <c r="G2" s="221"/>
      <c r="H2" s="221"/>
      <c r="I2" s="221"/>
      <c r="J2" s="221"/>
      <c r="K2" s="221"/>
    </row>
    <row r="3" spans="1:11" ht="15" customHeight="1" x14ac:dyDescent="0.2">
      <c r="A3" s="222"/>
      <c r="B3" s="222"/>
      <c r="C3" s="222"/>
      <c r="D3" s="222"/>
      <c r="E3" s="222"/>
      <c r="F3" s="222"/>
      <c r="G3" s="222"/>
      <c r="H3" s="222"/>
      <c r="I3" s="222"/>
      <c r="J3" s="222"/>
      <c r="K3" s="222"/>
    </row>
    <row r="4" spans="1:11" s="22" customFormat="1" x14ac:dyDescent="0.15">
      <c r="A4" s="223" t="s">
        <v>83</v>
      </c>
      <c r="B4" s="224"/>
      <c r="C4" s="225"/>
      <c r="D4" s="234" t="s">
        <v>91</v>
      </c>
      <c r="E4" s="232"/>
      <c r="F4" s="232"/>
      <c r="G4" s="232"/>
      <c r="H4" s="233"/>
      <c r="I4" s="96"/>
      <c r="J4" s="232" t="s">
        <v>119</v>
      </c>
      <c r="K4" s="233"/>
    </row>
    <row r="5" spans="1:11" s="4" customFormat="1" ht="26.25" customHeight="1" x14ac:dyDescent="0.2">
      <c r="A5" s="284" t="s">
        <v>98</v>
      </c>
      <c r="B5" s="285"/>
      <c r="C5" s="283"/>
      <c r="D5" s="284" t="s">
        <v>99</v>
      </c>
      <c r="E5" s="285"/>
      <c r="F5" s="285"/>
      <c r="G5" s="285"/>
      <c r="H5" s="283"/>
      <c r="I5" s="99"/>
      <c r="J5" s="282">
        <v>12345</v>
      </c>
      <c r="K5" s="283"/>
    </row>
    <row r="6" spans="1:11" s="22" customFormat="1" x14ac:dyDescent="0.15">
      <c r="A6" s="223" t="s">
        <v>84</v>
      </c>
      <c r="B6" s="224"/>
      <c r="C6" s="225"/>
      <c r="D6" s="231" t="s">
        <v>85</v>
      </c>
      <c r="E6" s="231"/>
      <c r="F6" s="231" t="s">
        <v>87</v>
      </c>
      <c r="G6" s="231"/>
      <c r="H6" s="231"/>
      <c r="I6" s="98"/>
      <c r="J6" s="226" t="s">
        <v>86</v>
      </c>
      <c r="K6" s="227"/>
    </row>
    <row r="7" spans="1:11" s="23" customFormat="1" ht="24.75" customHeight="1" thickBot="1" x14ac:dyDescent="0.25">
      <c r="A7" s="288" t="s">
        <v>92</v>
      </c>
      <c r="B7" s="289"/>
      <c r="C7" s="290"/>
      <c r="D7" s="287" t="s">
        <v>93</v>
      </c>
      <c r="E7" s="287"/>
      <c r="F7" s="286" t="s">
        <v>97</v>
      </c>
      <c r="G7" s="287"/>
      <c r="H7" s="287"/>
      <c r="I7" s="106"/>
      <c r="J7" s="280">
        <v>45774</v>
      </c>
      <c r="K7" s="281"/>
    </row>
    <row r="8" spans="1:11" s="3" customFormat="1" ht="16.5" customHeight="1" x14ac:dyDescent="0.2">
      <c r="A8" s="259" t="s">
        <v>1</v>
      </c>
      <c r="B8" s="263" t="s">
        <v>0</v>
      </c>
      <c r="C8" s="264"/>
      <c r="D8" s="255" t="s">
        <v>2</v>
      </c>
      <c r="E8" s="267"/>
      <c r="F8" s="255" t="s">
        <v>89</v>
      </c>
      <c r="G8" s="256"/>
      <c r="H8" s="256"/>
      <c r="I8" s="95"/>
      <c r="J8" s="261" t="s">
        <v>88</v>
      </c>
      <c r="K8" s="257" t="s">
        <v>8</v>
      </c>
    </row>
    <row r="9" spans="1:11" s="24" customFormat="1" ht="16.5" customHeight="1" x14ac:dyDescent="0.15">
      <c r="A9" s="260"/>
      <c r="B9" s="265"/>
      <c r="C9" s="266"/>
      <c r="D9" s="5" t="s">
        <v>3</v>
      </c>
      <c r="E9" s="5" t="s">
        <v>4</v>
      </c>
      <c r="F9" s="6" t="s">
        <v>7</v>
      </c>
      <c r="G9" s="6" t="s">
        <v>5</v>
      </c>
      <c r="H9" s="5" t="s">
        <v>6</v>
      </c>
      <c r="I9" s="101" t="s">
        <v>145</v>
      </c>
      <c r="J9" s="262"/>
      <c r="K9" s="258"/>
    </row>
    <row r="10" spans="1:11" s="28" customFormat="1" x14ac:dyDescent="0.15">
      <c r="A10" s="34">
        <v>45750</v>
      </c>
      <c r="B10" s="268" t="s">
        <v>164</v>
      </c>
      <c r="C10" s="269"/>
      <c r="D10" s="35">
        <v>158</v>
      </c>
      <c r="E10" s="36">
        <f>+D10*0.7</f>
        <v>110.6</v>
      </c>
      <c r="F10" s="37"/>
      <c r="G10" s="38"/>
      <c r="H10" s="38"/>
      <c r="I10" s="100">
        <v>64.5</v>
      </c>
      <c r="J10" s="38">
        <v>141</v>
      </c>
      <c r="K10" s="36">
        <f t="shared" ref="K10:K28" si="0">+E10+F10+G10+H10+I10+J10</f>
        <v>316.10000000000002</v>
      </c>
    </row>
    <row r="11" spans="1:11" x14ac:dyDescent="0.2">
      <c r="A11" s="34">
        <v>45751</v>
      </c>
      <c r="B11" s="268" t="s">
        <v>166</v>
      </c>
      <c r="C11" s="269"/>
      <c r="D11" s="35">
        <v>158</v>
      </c>
      <c r="E11" s="36">
        <f>+D11*0.7</f>
        <v>110.6</v>
      </c>
      <c r="F11" s="37"/>
      <c r="G11" s="38"/>
      <c r="H11" s="38"/>
      <c r="I11" s="100">
        <v>64.5</v>
      </c>
      <c r="J11" s="38"/>
      <c r="K11" s="36">
        <f t="shared" si="0"/>
        <v>175.1</v>
      </c>
    </row>
    <row r="12" spans="1:11" x14ac:dyDescent="0.2">
      <c r="A12" s="34"/>
      <c r="B12" s="270"/>
      <c r="C12" s="269"/>
      <c r="D12" s="35"/>
      <c r="E12" s="36">
        <f t="shared" ref="E12:E28" si="1">+D12*0.56</f>
        <v>0</v>
      </c>
      <c r="F12" s="37"/>
      <c r="G12" s="38"/>
      <c r="H12" s="38"/>
      <c r="I12" s="100"/>
      <c r="J12" s="38"/>
      <c r="K12" s="36">
        <f t="shared" si="0"/>
        <v>0</v>
      </c>
    </row>
    <row r="13" spans="1:11" x14ac:dyDescent="0.2">
      <c r="A13" s="34">
        <v>45757</v>
      </c>
      <c r="B13" s="268" t="s">
        <v>161</v>
      </c>
      <c r="C13" s="269"/>
      <c r="D13" s="35"/>
      <c r="E13" s="36">
        <f t="shared" si="1"/>
        <v>0</v>
      </c>
      <c r="F13" s="37"/>
      <c r="G13" s="39"/>
      <c r="H13" s="38"/>
      <c r="I13" s="100">
        <v>64.5</v>
      </c>
      <c r="J13" s="38">
        <v>155</v>
      </c>
      <c r="K13" s="36">
        <f t="shared" si="0"/>
        <v>219.5</v>
      </c>
    </row>
    <row r="14" spans="1:11" x14ac:dyDescent="0.2">
      <c r="A14" s="34">
        <v>45758</v>
      </c>
      <c r="B14" s="268" t="s">
        <v>162</v>
      </c>
      <c r="C14" s="269"/>
      <c r="D14" s="35"/>
      <c r="E14" s="36">
        <f t="shared" si="1"/>
        <v>0</v>
      </c>
      <c r="F14" s="37">
        <v>23.25</v>
      </c>
      <c r="G14" s="38"/>
      <c r="H14" s="38">
        <v>38.5</v>
      </c>
      <c r="I14" s="100"/>
      <c r="J14" s="38">
        <v>155</v>
      </c>
      <c r="K14" s="36">
        <f t="shared" si="0"/>
        <v>216.75</v>
      </c>
    </row>
    <row r="15" spans="1:11" x14ac:dyDescent="0.2">
      <c r="A15" s="86">
        <v>45759</v>
      </c>
      <c r="B15" s="277" t="s">
        <v>162</v>
      </c>
      <c r="C15" s="294"/>
      <c r="D15" s="41"/>
      <c r="E15" s="36">
        <f t="shared" si="1"/>
        <v>0</v>
      </c>
      <c r="F15" s="42">
        <v>23.25</v>
      </c>
      <c r="G15" s="43">
        <v>24.25</v>
      </c>
      <c r="H15" s="43">
        <v>38.5</v>
      </c>
      <c r="I15" s="100"/>
      <c r="J15" s="43">
        <v>155</v>
      </c>
      <c r="K15" s="36">
        <f t="shared" si="0"/>
        <v>241</v>
      </c>
    </row>
    <row r="16" spans="1:11" x14ac:dyDescent="0.2">
      <c r="A16" s="34">
        <v>45760</v>
      </c>
      <c r="B16" s="83" t="s">
        <v>163</v>
      </c>
      <c r="D16" s="35"/>
      <c r="E16" s="36">
        <f t="shared" si="1"/>
        <v>0</v>
      </c>
      <c r="F16" s="26"/>
      <c r="G16" s="27"/>
      <c r="H16" s="27"/>
      <c r="I16" s="100">
        <v>64.5</v>
      </c>
      <c r="J16" s="38">
        <f>SUM(E16:H16)</f>
        <v>0</v>
      </c>
      <c r="K16" s="36">
        <f t="shared" si="0"/>
        <v>64.5</v>
      </c>
    </row>
    <row r="17" spans="1:11" x14ac:dyDescent="0.2">
      <c r="A17" s="40"/>
      <c r="B17" s="270"/>
      <c r="C17" s="269"/>
      <c r="D17" s="41"/>
      <c r="E17" s="36">
        <f t="shared" si="1"/>
        <v>0</v>
      </c>
      <c r="F17" s="37"/>
      <c r="G17" s="38"/>
      <c r="H17" s="38"/>
      <c r="I17" s="100"/>
      <c r="J17" s="43"/>
      <c r="K17" s="36">
        <f t="shared" si="0"/>
        <v>0</v>
      </c>
    </row>
    <row r="18" spans="1:11" x14ac:dyDescent="0.2">
      <c r="A18" s="34">
        <v>45768</v>
      </c>
      <c r="B18" s="268" t="s">
        <v>165</v>
      </c>
      <c r="C18" s="269"/>
      <c r="D18" s="35">
        <v>190</v>
      </c>
      <c r="E18" s="36">
        <f>+D18*0.7</f>
        <v>133</v>
      </c>
      <c r="F18" s="37"/>
      <c r="G18" s="38"/>
      <c r="H18" s="38"/>
      <c r="I18" s="100"/>
      <c r="J18" s="38"/>
      <c r="K18" s="36">
        <f t="shared" si="0"/>
        <v>133</v>
      </c>
    </row>
    <row r="19" spans="1:11" x14ac:dyDescent="0.2">
      <c r="A19" s="34"/>
      <c r="B19" s="270"/>
      <c r="C19" s="269"/>
      <c r="D19" s="35"/>
      <c r="E19" s="36">
        <f t="shared" si="1"/>
        <v>0</v>
      </c>
      <c r="F19" s="37"/>
      <c r="G19" s="38"/>
      <c r="H19" s="38"/>
      <c r="I19" s="100"/>
      <c r="J19" s="38"/>
      <c r="K19" s="36">
        <f t="shared" si="0"/>
        <v>0</v>
      </c>
    </row>
    <row r="20" spans="1:11" x14ac:dyDescent="0.2">
      <c r="A20" s="34"/>
      <c r="B20" s="270"/>
      <c r="C20" s="269"/>
      <c r="D20" s="35"/>
      <c r="E20" s="36">
        <f t="shared" si="1"/>
        <v>0</v>
      </c>
      <c r="F20" s="37"/>
      <c r="G20" s="38"/>
      <c r="H20" s="38"/>
      <c r="I20" s="100"/>
      <c r="J20" s="38"/>
      <c r="K20" s="36">
        <f t="shared" si="0"/>
        <v>0</v>
      </c>
    </row>
    <row r="21" spans="1:11" x14ac:dyDescent="0.2">
      <c r="A21" s="34"/>
      <c r="B21" s="270"/>
      <c r="C21" s="269"/>
      <c r="D21" s="35"/>
      <c r="E21" s="36">
        <f t="shared" si="1"/>
        <v>0</v>
      </c>
      <c r="F21" s="37"/>
      <c r="G21" s="38"/>
      <c r="H21" s="38"/>
      <c r="I21" s="100"/>
      <c r="J21" s="38"/>
      <c r="K21" s="36">
        <f t="shared" si="0"/>
        <v>0</v>
      </c>
    </row>
    <row r="22" spans="1:11" x14ac:dyDescent="0.2">
      <c r="A22" s="34"/>
      <c r="B22" s="270"/>
      <c r="C22" s="269"/>
      <c r="D22" s="35"/>
      <c r="E22" s="36">
        <f t="shared" si="1"/>
        <v>0</v>
      </c>
      <c r="F22" s="37"/>
      <c r="G22" s="38"/>
      <c r="H22" s="38"/>
      <c r="I22" s="100"/>
      <c r="J22" s="38"/>
      <c r="K22" s="36">
        <f t="shared" si="0"/>
        <v>0</v>
      </c>
    </row>
    <row r="23" spans="1:11" x14ac:dyDescent="0.2">
      <c r="A23" s="34"/>
      <c r="B23" s="270"/>
      <c r="C23" s="269"/>
      <c r="D23" s="35"/>
      <c r="E23" s="36">
        <f t="shared" si="1"/>
        <v>0</v>
      </c>
      <c r="F23" s="37"/>
      <c r="G23" s="38"/>
      <c r="H23" s="38"/>
      <c r="I23" s="100"/>
      <c r="J23" s="38"/>
      <c r="K23" s="36">
        <f t="shared" si="0"/>
        <v>0</v>
      </c>
    </row>
    <row r="24" spans="1:11" x14ac:dyDescent="0.2">
      <c r="A24" s="34"/>
      <c r="B24" s="270"/>
      <c r="C24" s="269"/>
      <c r="D24" s="35"/>
      <c r="E24" s="36">
        <f t="shared" si="1"/>
        <v>0</v>
      </c>
      <c r="F24" s="37"/>
      <c r="G24" s="38"/>
      <c r="H24" s="38"/>
      <c r="I24" s="100"/>
      <c r="J24" s="38"/>
      <c r="K24" s="36">
        <f t="shared" si="0"/>
        <v>0</v>
      </c>
    </row>
    <row r="25" spans="1:11" x14ac:dyDescent="0.2">
      <c r="A25" s="34"/>
      <c r="B25" s="270"/>
      <c r="C25" s="269"/>
      <c r="D25" s="35"/>
      <c r="E25" s="36">
        <f t="shared" si="1"/>
        <v>0</v>
      </c>
      <c r="F25" s="37"/>
      <c r="G25" s="38"/>
      <c r="H25" s="38"/>
      <c r="I25" s="100"/>
      <c r="J25" s="38"/>
      <c r="K25" s="36">
        <f t="shared" si="0"/>
        <v>0</v>
      </c>
    </row>
    <row r="26" spans="1:11" x14ac:dyDescent="0.2">
      <c r="A26" s="34"/>
      <c r="B26" s="270"/>
      <c r="C26" s="269"/>
      <c r="D26" s="35"/>
      <c r="E26" s="36">
        <f t="shared" si="1"/>
        <v>0</v>
      </c>
      <c r="F26" s="37"/>
      <c r="G26" s="38"/>
      <c r="H26" s="38"/>
      <c r="I26" s="100"/>
      <c r="J26" s="38"/>
      <c r="K26" s="36">
        <f t="shared" si="0"/>
        <v>0</v>
      </c>
    </row>
    <row r="27" spans="1:11" x14ac:dyDescent="0.2">
      <c r="A27" s="34"/>
      <c r="B27" s="270"/>
      <c r="C27" s="269"/>
      <c r="D27" s="35"/>
      <c r="E27" s="36">
        <f t="shared" si="1"/>
        <v>0</v>
      </c>
      <c r="F27" s="37"/>
      <c r="G27" s="38"/>
      <c r="H27" s="38"/>
      <c r="I27" s="100"/>
      <c r="J27" s="38"/>
      <c r="K27" s="36">
        <f t="shared" si="0"/>
        <v>0</v>
      </c>
    </row>
    <row r="28" spans="1:11" x14ac:dyDescent="0.2">
      <c r="A28" s="25"/>
      <c r="B28" s="275"/>
      <c r="C28" s="276"/>
      <c r="D28" s="29"/>
      <c r="E28" s="36">
        <f t="shared" si="1"/>
        <v>0</v>
      </c>
      <c r="F28" s="26"/>
      <c r="G28" s="27"/>
      <c r="H28" s="27"/>
      <c r="I28" s="100"/>
      <c r="J28" s="30"/>
      <c r="K28" s="36">
        <f t="shared" si="0"/>
        <v>0</v>
      </c>
    </row>
    <row r="29" spans="1:11" x14ac:dyDescent="0.2">
      <c r="A29" s="7"/>
      <c r="B29" s="8"/>
      <c r="C29" s="9" t="s">
        <v>8</v>
      </c>
      <c r="D29" s="10">
        <f>SUM(D10:D28)</f>
        <v>506</v>
      </c>
      <c r="E29" s="11">
        <f>SUM(E10:E28)</f>
        <v>354.2</v>
      </c>
      <c r="F29" s="12"/>
      <c r="G29" s="13"/>
      <c r="H29" s="13"/>
      <c r="I29" s="13"/>
      <c r="J29" s="14" t="s">
        <v>9</v>
      </c>
      <c r="K29" s="15">
        <f>SUM(K10:K28)</f>
        <v>1365.95</v>
      </c>
    </row>
    <row r="30" spans="1:11" ht="15.75" customHeight="1" x14ac:dyDescent="0.2">
      <c r="A30" s="16" t="s">
        <v>1</v>
      </c>
      <c r="B30" s="291" t="s">
        <v>148</v>
      </c>
      <c r="C30" s="291"/>
      <c r="D30" s="291"/>
      <c r="E30" s="291"/>
      <c r="F30" s="291"/>
      <c r="G30" s="291"/>
      <c r="H30" s="291"/>
      <c r="I30" s="291"/>
      <c r="J30" s="291"/>
      <c r="K30" s="291"/>
    </row>
    <row r="31" spans="1:11" s="4" customFormat="1" ht="12.75" customHeight="1" x14ac:dyDescent="0.2">
      <c r="A31" s="109" t="s">
        <v>140</v>
      </c>
      <c r="B31" s="296" t="s">
        <v>94</v>
      </c>
      <c r="C31" s="297"/>
      <c r="D31" s="297"/>
      <c r="E31" s="297"/>
      <c r="F31" s="297"/>
      <c r="G31" s="297"/>
      <c r="H31" s="297"/>
      <c r="I31" s="297"/>
      <c r="J31" s="297"/>
      <c r="K31" s="45">
        <v>18</v>
      </c>
    </row>
    <row r="32" spans="1:11" s="4" customFormat="1" ht="12.75" customHeight="1" x14ac:dyDescent="0.2">
      <c r="A32" s="108" t="s">
        <v>140</v>
      </c>
      <c r="B32" s="298" t="s">
        <v>95</v>
      </c>
      <c r="C32" s="299"/>
      <c r="D32" s="299"/>
      <c r="E32" s="299"/>
      <c r="F32" s="299"/>
      <c r="G32" s="299"/>
      <c r="H32" s="299"/>
      <c r="I32" s="299"/>
      <c r="J32" s="299"/>
      <c r="K32" s="45">
        <v>12</v>
      </c>
    </row>
    <row r="33" spans="1:11" s="4" customFormat="1" ht="12.75" customHeight="1" x14ac:dyDescent="0.2">
      <c r="A33" s="46"/>
      <c r="B33" s="300"/>
      <c r="C33" s="301"/>
      <c r="D33" s="301"/>
      <c r="E33" s="301"/>
      <c r="F33" s="301"/>
      <c r="G33" s="301"/>
      <c r="H33" s="301"/>
      <c r="I33" s="301"/>
      <c r="J33" s="301"/>
      <c r="K33" s="45"/>
    </row>
    <row r="34" spans="1:11" s="4" customFormat="1" ht="12.75" customHeight="1" x14ac:dyDescent="0.2">
      <c r="A34" s="84" t="s">
        <v>138</v>
      </c>
      <c r="B34" s="298" t="s">
        <v>127</v>
      </c>
      <c r="C34" s="299"/>
      <c r="D34" s="299"/>
      <c r="E34" s="299"/>
      <c r="F34" s="299"/>
      <c r="G34" s="299"/>
      <c r="H34" s="299"/>
      <c r="I34" s="299"/>
      <c r="J34" s="299"/>
      <c r="K34" s="45">
        <v>78</v>
      </c>
    </row>
    <row r="35" spans="1:11" s="4" customFormat="1" ht="12.75" customHeight="1" x14ac:dyDescent="0.2">
      <c r="A35" s="108" t="s">
        <v>138</v>
      </c>
      <c r="B35" s="302" t="s">
        <v>147</v>
      </c>
      <c r="C35" s="278"/>
      <c r="D35" s="278"/>
      <c r="E35" s="278"/>
      <c r="F35" s="278"/>
      <c r="G35" s="278"/>
      <c r="H35" s="278"/>
      <c r="I35" s="278"/>
      <c r="J35" s="278"/>
      <c r="K35" s="45">
        <v>580</v>
      </c>
    </row>
    <row r="36" spans="1:11" s="4" customFormat="1" ht="12.75" customHeight="1" x14ac:dyDescent="0.2">
      <c r="A36" s="108" t="s">
        <v>138</v>
      </c>
      <c r="B36" s="302" t="s">
        <v>124</v>
      </c>
      <c r="C36" s="278"/>
      <c r="D36" s="278"/>
      <c r="E36" s="278"/>
      <c r="F36" s="278"/>
      <c r="G36" s="278"/>
      <c r="H36" s="278"/>
      <c r="I36" s="278"/>
      <c r="J36" s="278"/>
      <c r="K36" s="45">
        <v>245</v>
      </c>
    </row>
    <row r="37" spans="1:11" s="4" customFormat="1" ht="12.75" customHeight="1" x14ac:dyDescent="0.2">
      <c r="A37" s="108" t="s">
        <v>139</v>
      </c>
      <c r="B37" s="302" t="s">
        <v>125</v>
      </c>
      <c r="C37" s="278"/>
      <c r="D37" s="278"/>
      <c r="E37" s="278"/>
      <c r="F37" s="278"/>
      <c r="G37" s="278"/>
      <c r="H37" s="278"/>
      <c r="I37" s="278"/>
      <c r="J37" s="278"/>
      <c r="K37" s="45">
        <f>25.06*3</f>
        <v>75.179999999999993</v>
      </c>
    </row>
    <row r="38" spans="1:11" s="4" customFormat="1" ht="12.75" customHeight="1" x14ac:dyDescent="0.2">
      <c r="A38" s="108" t="s">
        <v>139</v>
      </c>
      <c r="B38" s="302" t="s">
        <v>100</v>
      </c>
      <c r="C38" s="278"/>
      <c r="D38" s="278"/>
      <c r="E38" s="278"/>
      <c r="F38" s="278"/>
      <c r="G38" s="278"/>
      <c r="H38" s="278"/>
      <c r="I38" s="278"/>
      <c r="J38" s="278"/>
      <c r="K38" s="45">
        <v>56</v>
      </c>
    </row>
    <row r="39" spans="1:11" s="4" customFormat="1" ht="12.75" customHeight="1" x14ac:dyDescent="0.2">
      <c r="A39" s="110"/>
      <c r="B39" s="303"/>
      <c r="C39" s="304"/>
      <c r="D39" s="304"/>
      <c r="E39" s="304"/>
      <c r="F39" s="304"/>
      <c r="G39" s="304"/>
      <c r="H39" s="304"/>
      <c r="I39" s="304"/>
      <c r="J39" s="304"/>
      <c r="K39" s="45"/>
    </row>
    <row r="40" spans="1:11" s="4" customFormat="1" ht="12.75" customHeight="1" x14ac:dyDescent="0.2">
      <c r="A40" s="44"/>
      <c r="B40" s="305"/>
      <c r="C40" s="304"/>
      <c r="D40" s="304"/>
      <c r="E40" s="304"/>
      <c r="F40" s="304"/>
      <c r="G40" s="304"/>
      <c r="H40" s="304"/>
      <c r="I40" s="304"/>
      <c r="J40" s="304"/>
      <c r="K40" s="45"/>
    </row>
    <row r="41" spans="1:11" s="4" customFormat="1" ht="12.75" customHeight="1" x14ac:dyDescent="0.2">
      <c r="A41" s="44"/>
      <c r="B41" s="305"/>
      <c r="C41" s="304"/>
      <c r="D41" s="304"/>
      <c r="E41" s="304"/>
      <c r="F41" s="304"/>
      <c r="G41" s="304"/>
      <c r="H41" s="304"/>
      <c r="I41" s="304"/>
      <c r="J41" s="304"/>
      <c r="K41" s="45"/>
    </row>
    <row r="42" spans="1:11" s="4" customFormat="1" ht="12.75" customHeight="1" x14ac:dyDescent="0.2">
      <c r="A42" s="44"/>
      <c r="B42" s="305"/>
      <c r="C42" s="304"/>
      <c r="D42" s="304"/>
      <c r="E42" s="304"/>
      <c r="F42" s="304"/>
      <c r="G42" s="304"/>
      <c r="H42" s="304"/>
      <c r="I42" s="304"/>
      <c r="J42" s="304"/>
      <c r="K42" s="45"/>
    </row>
    <row r="43" spans="1:11" s="4" customFormat="1" ht="12.75" customHeight="1" x14ac:dyDescent="0.2">
      <c r="A43" s="44"/>
      <c r="B43" s="305"/>
      <c r="C43" s="304"/>
      <c r="D43" s="304"/>
      <c r="E43" s="304"/>
      <c r="F43" s="304"/>
      <c r="G43" s="304"/>
      <c r="H43" s="304"/>
      <c r="I43" s="304"/>
      <c r="J43" s="304"/>
      <c r="K43" s="45"/>
    </row>
    <row r="44" spans="1:11" s="4" customFormat="1" ht="12.75" customHeight="1" x14ac:dyDescent="0.2">
      <c r="A44" s="44"/>
      <c r="B44" s="305"/>
      <c r="C44" s="304"/>
      <c r="D44" s="304"/>
      <c r="E44" s="304"/>
      <c r="F44" s="304"/>
      <c r="G44" s="304"/>
      <c r="H44" s="304"/>
      <c r="I44" s="304"/>
      <c r="J44" s="304"/>
      <c r="K44" s="45"/>
    </row>
    <row r="45" spans="1:11" s="4" customFormat="1" ht="12.75" customHeight="1" thickBot="1" x14ac:dyDescent="0.25">
      <c r="A45" s="51"/>
      <c r="B45" s="292"/>
      <c r="C45" s="293"/>
      <c r="D45" s="293"/>
      <c r="E45" s="293"/>
      <c r="F45" s="293"/>
      <c r="G45" s="293"/>
      <c r="H45" s="293"/>
      <c r="I45" s="293"/>
      <c r="J45" s="293"/>
      <c r="K45" s="32"/>
    </row>
    <row r="46" spans="1:11" ht="12.75" customHeight="1" x14ac:dyDescent="0.2">
      <c r="A46" s="97" t="s">
        <v>90</v>
      </c>
      <c r="B46" s="295" t="s">
        <v>144</v>
      </c>
      <c r="C46" s="295"/>
      <c r="D46" s="295"/>
      <c r="E46" s="295"/>
      <c r="F46" s="295"/>
      <c r="G46" s="295"/>
      <c r="H46" s="295"/>
      <c r="I46" s="295"/>
      <c r="J46" s="20" t="s">
        <v>9</v>
      </c>
      <c r="K46" s="21">
        <f>SUM(K31:K45)</f>
        <v>1064.1799999999998</v>
      </c>
    </row>
    <row r="47" spans="1:11" s="22" customFormat="1" ht="12.75" customHeight="1" thickBot="1" x14ac:dyDescent="0.2">
      <c r="A47" s="53" t="s">
        <v>103</v>
      </c>
      <c r="B47" s="295" t="s">
        <v>102</v>
      </c>
      <c r="C47" s="295"/>
      <c r="D47" s="295"/>
      <c r="E47" s="295"/>
      <c r="F47" s="295"/>
      <c r="G47" s="295"/>
      <c r="H47" s="295"/>
      <c r="I47" s="295"/>
      <c r="J47" s="14" t="s">
        <v>8</v>
      </c>
      <c r="K47" s="17">
        <f>+K46+K29</f>
        <v>2430.13</v>
      </c>
    </row>
    <row r="48" spans="1:11" s="22" customFormat="1" ht="15.75" customHeight="1" x14ac:dyDescent="0.15">
      <c r="A48" s="52" t="s">
        <v>1</v>
      </c>
      <c r="B48" s="239" t="s">
        <v>96</v>
      </c>
      <c r="C48" s="240"/>
      <c r="D48" s="240"/>
      <c r="E48" s="240"/>
      <c r="F48" s="240"/>
      <c r="G48" s="240"/>
      <c r="H48" s="240"/>
      <c r="I48" s="240"/>
      <c r="J48" s="240"/>
      <c r="K48" s="241"/>
    </row>
    <row r="49" spans="1:11" s="22" customFormat="1" ht="15.75" customHeight="1" x14ac:dyDescent="0.15">
      <c r="A49" s="87" t="s">
        <v>184</v>
      </c>
      <c r="B49" s="277" t="s">
        <v>168</v>
      </c>
      <c r="C49" s="278"/>
      <c r="D49" s="278"/>
      <c r="E49" s="278"/>
      <c r="F49" s="278"/>
      <c r="G49" s="278"/>
      <c r="H49" s="278"/>
      <c r="I49" s="278"/>
      <c r="J49" s="278"/>
      <c r="K49" s="279"/>
    </row>
    <row r="50" spans="1:11" s="22" customFormat="1" ht="15.75" customHeight="1" x14ac:dyDescent="0.15">
      <c r="A50" s="85" t="s">
        <v>138</v>
      </c>
      <c r="B50" s="277" t="s">
        <v>167</v>
      </c>
      <c r="C50" s="278"/>
      <c r="D50" s="278"/>
      <c r="E50" s="278"/>
      <c r="F50" s="278"/>
      <c r="G50" s="278"/>
      <c r="H50" s="278"/>
      <c r="I50" s="278"/>
      <c r="J50" s="278"/>
      <c r="K50" s="279"/>
    </row>
    <row r="51" spans="1:11" s="22" customFormat="1" ht="15.75" customHeight="1" x14ac:dyDescent="0.15">
      <c r="A51" s="85" t="s">
        <v>126</v>
      </c>
      <c r="B51" s="277" t="s">
        <v>168</v>
      </c>
      <c r="C51" s="278"/>
      <c r="D51" s="278"/>
      <c r="E51" s="278"/>
      <c r="F51" s="278"/>
      <c r="G51" s="278"/>
      <c r="H51" s="278"/>
      <c r="I51" s="278"/>
      <c r="J51" s="278"/>
      <c r="K51" s="279"/>
    </row>
    <row r="52" spans="1:11" s="22" customFormat="1" ht="15.75" customHeight="1" x14ac:dyDescent="0.15">
      <c r="A52" s="44"/>
      <c r="B52" s="271"/>
      <c r="C52" s="271"/>
      <c r="D52" s="271"/>
      <c r="E52" s="271"/>
      <c r="F52" s="271"/>
      <c r="G52" s="271"/>
      <c r="H52" s="271"/>
      <c r="I52" s="271"/>
      <c r="J52" s="271"/>
      <c r="K52" s="272"/>
    </row>
    <row r="53" spans="1:11" s="22" customFormat="1" ht="15.75" customHeight="1" x14ac:dyDescent="0.15">
      <c r="A53" s="44"/>
      <c r="B53" s="271"/>
      <c r="C53" s="271"/>
      <c r="D53" s="271"/>
      <c r="E53" s="271"/>
      <c r="F53" s="271"/>
      <c r="G53" s="271"/>
      <c r="H53" s="271"/>
      <c r="I53" s="271"/>
      <c r="J53" s="271"/>
      <c r="K53" s="272"/>
    </row>
    <row r="54" spans="1:11" s="22" customFormat="1" ht="15.75" customHeight="1" x14ac:dyDescent="0.15">
      <c r="A54" s="44"/>
      <c r="B54" s="271"/>
      <c r="C54" s="271"/>
      <c r="D54" s="271"/>
      <c r="E54" s="271"/>
      <c r="F54" s="271"/>
      <c r="G54" s="271"/>
      <c r="H54" s="271"/>
      <c r="I54" s="271"/>
      <c r="J54" s="271"/>
      <c r="K54" s="272"/>
    </row>
    <row r="55" spans="1:11" s="22" customFormat="1" ht="15.75" customHeight="1" x14ac:dyDescent="0.15">
      <c r="A55" s="44"/>
      <c r="B55" s="271"/>
      <c r="C55" s="271"/>
      <c r="D55" s="271"/>
      <c r="E55" s="271"/>
      <c r="F55" s="271"/>
      <c r="G55" s="271"/>
      <c r="H55" s="271"/>
      <c r="I55" s="271"/>
      <c r="J55" s="271"/>
      <c r="K55" s="272"/>
    </row>
    <row r="56" spans="1:11" s="22" customFormat="1" ht="15.75" customHeight="1" x14ac:dyDescent="0.15">
      <c r="A56" s="31"/>
      <c r="B56" s="273"/>
      <c r="C56" s="273"/>
      <c r="D56" s="273"/>
      <c r="E56" s="273"/>
      <c r="F56" s="273"/>
      <c r="G56" s="273"/>
      <c r="H56" s="273"/>
      <c r="I56" s="273"/>
      <c r="J56" s="273"/>
      <c r="K56" s="274"/>
    </row>
    <row r="57" spans="1:11" s="22" customFormat="1" ht="39.75" customHeight="1" x14ac:dyDescent="0.2">
      <c r="A57" s="243" t="s">
        <v>159</v>
      </c>
      <c r="B57" s="244"/>
      <c r="C57" s="244"/>
      <c r="D57" s="244"/>
      <c r="E57" s="244"/>
      <c r="F57" s="244"/>
      <c r="G57" s="244"/>
      <c r="H57" s="244"/>
      <c r="I57" s="244"/>
      <c r="J57" s="244"/>
      <c r="K57" s="244"/>
    </row>
    <row r="58" spans="1:11" s="22" customFormat="1" ht="58.5" customHeight="1" x14ac:dyDescent="0.15">
      <c r="A58" s="245" t="s">
        <v>149</v>
      </c>
      <c r="B58" s="246"/>
      <c r="C58" s="246"/>
      <c r="D58" s="246"/>
      <c r="E58" s="246"/>
      <c r="F58" s="246"/>
      <c r="G58" s="246"/>
      <c r="H58" s="246"/>
      <c r="I58" s="246"/>
      <c r="J58" s="246"/>
      <c r="K58" s="246"/>
    </row>
    <row r="59" spans="1:11" s="22" customFormat="1" ht="19.5" customHeight="1" x14ac:dyDescent="0.2">
      <c r="A59" s="242" t="s">
        <v>187</v>
      </c>
      <c r="B59" s="242"/>
      <c r="C59" s="242"/>
      <c r="D59" s="242"/>
      <c r="E59" s="242"/>
      <c r="F59" s="242"/>
      <c r="G59" s="242"/>
      <c r="H59" s="242"/>
      <c r="I59" s="242"/>
      <c r="J59" s="242"/>
      <c r="K59" s="242"/>
    </row>
    <row r="60" spans="1:11" s="22" customFormat="1" ht="15.75" customHeight="1" x14ac:dyDescent="0.15"/>
    <row r="61" spans="1:11" s="22" customFormat="1" ht="12.75" customHeight="1" x14ac:dyDescent="0.2">
      <c r="A61"/>
      <c r="B61"/>
      <c r="C61"/>
      <c r="D61"/>
      <c r="E61"/>
      <c r="F61"/>
      <c r="G61"/>
      <c r="H61"/>
      <c r="I61"/>
      <c r="J61"/>
      <c r="K61"/>
    </row>
    <row r="62" spans="1:11" s="22" customFormat="1" ht="12.75" customHeight="1" x14ac:dyDescent="0.2">
      <c r="A62"/>
      <c r="B62"/>
      <c r="C62"/>
      <c r="D62"/>
      <c r="E62"/>
      <c r="F62"/>
      <c r="G62"/>
      <c r="H62"/>
      <c r="I62"/>
      <c r="J62"/>
      <c r="K62" s="33"/>
    </row>
    <row r="63" spans="1:11" ht="12.75" customHeight="1" x14ac:dyDescent="0.2"/>
    <row r="64" spans="1:11" ht="12.75" customHeight="1" x14ac:dyDescent="0.2"/>
    <row r="65" spans="1:11" ht="12.75" customHeight="1" x14ac:dyDescent="0.2"/>
    <row r="66" spans="1:11" ht="12.75" customHeight="1" x14ac:dyDescent="0.2"/>
    <row r="67" spans="1:11" ht="12.75" customHeight="1" x14ac:dyDescent="0.2"/>
    <row r="68" spans="1:11" ht="12.75" customHeight="1" x14ac:dyDescent="0.2"/>
    <row r="69" spans="1:11" s="22" customFormat="1" ht="12.75" customHeight="1" x14ac:dyDescent="0.2">
      <c r="A69"/>
      <c r="B69"/>
      <c r="C69"/>
      <c r="D69"/>
      <c r="E69"/>
      <c r="F69"/>
      <c r="G69"/>
      <c r="H69"/>
      <c r="I69"/>
      <c r="J69"/>
      <c r="K69" s="33"/>
    </row>
    <row r="70" spans="1:11" s="22" customFormat="1" ht="12.75" customHeight="1" x14ac:dyDescent="0.2">
      <c r="A70"/>
      <c r="B70"/>
      <c r="C70"/>
      <c r="D70"/>
      <c r="E70"/>
      <c r="F70"/>
      <c r="G70"/>
      <c r="H70"/>
      <c r="I70"/>
      <c r="J70"/>
      <c r="K70" s="33"/>
    </row>
    <row r="71" spans="1:11" s="22" customFormat="1" ht="18.75" customHeight="1" x14ac:dyDescent="0.2">
      <c r="A71"/>
      <c r="B71"/>
      <c r="C71"/>
      <c r="D71"/>
      <c r="E71"/>
      <c r="F71"/>
      <c r="G71"/>
      <c r="H71"/>
      <c r="I71"/>
      <c r="J71"/>
      <c r="K71" s="33"/>
    </row>
    <row r="72" spans="1:11" s="22" customFormat="1" x14ac:dyDescent="0.2">
      <c r="A72"/>
      <c r="B72"/>
      <c r="C72"/>
      <c r="D72"/>
      <c r="E72"/>
      <c r="F72"/>
      <c r="G72"/>
      <c r="H72"/>
      <c r="I72"/>
      <c r="J72"/>
      <c r="K72" s="33"/>
    </row>
    <row r="73" spans="1:11" s="22" customFormat="1" x14ac:dyDescent="0.2">
      <c r="A73"/>
      <c r="B73"/>
      <c r="C73"/>
      <c r="D73"/>
      <c r="E73"/>
      <c r="F73"/>
      <c r="G73"/>
      <c r="H73"/>
      <c r="I73"/>
      <c r="J73"/>
      <c r="K73" s="33"/>
    </row>
    <row r="74" spans="1:11" s="22" customFormat="1" x14ac:dyDescent="0.2">
      <c r="A74"/>
      <c r="B74"/>
      <c r="C74"/>
      <c r="D74"/>
      <c r="E74"/>
      <c r="F74"/>
      <c r="G74"/>
      <c r="H74"/>
      <c r="I74"/>
      <c r="J74"/>
      <c r="K74" s="33"/>
    </row>
    <row r="75" spans="1:11" s="22" customFormat="1" x14ac:dyDescent="0.2">
      <c r="A75"/>
      <c r="B75"/>
      <c r="C75"/>
      <c r="D75"/>
      <c r="E75"/>
      <c r="F75"/>
      <c r="G75"/>
      <c r="H75"/>
      <c r="I75"/>
      <c r="J75"/>
      <c r="K75" s="33"/>
    </row>
    <row r="76" spans="1:11" s="22" customFormat="1" x14ac:dyDescent="0.2">
      <c r="A76"/>
      <c r="B76"/>
      <c r="C76"/>
      <c r="D76"/>
      <c r="E76"/>
      <c r="F76"/>
      <c r="G76"/>
      <c r="H76"/>
      <c r="I76"/>
      <c r="J76"/>
      <c r="K76" s="33"/>
    </row>
    <row r="77" spans="1:11" s="22" customFormat="1" x14ac:dyDescent="0.2">
      <c r="A77"/>
      <c r="B77"/>
      <c r="C77"/>
      <c r="D77"/>
      <c r="E77"/>
      <c r="F77"/>
      <c r="G77"/>
      <c r="H77"/>
      <c r="I77"/>
      <c r="J77"/>
      <c r="K77" s="33"/>
    </row>
    <row r="78" spans="1:11" s="22" customFormat="1" ht="9.75" customHeight="1" x14ac:dyDescent="0.2">
      <c r="A78"/>
      <c r="B78"/>
      <c r="C78"/>
      <c r="D78"/>
      <c r="E78"/>
      <c r="F78"/>
      <c r="G78"/>
      <c r="H78"/>
      <c r="I78"/>
      <c r="J78"/>
      <c r="K78" s="33"/>
    </row>
  </sheetData>
  <sheetProtection selectLockedCells="1"/>
  <mergeCells count="71">
    <mergeCell ref="B41:J41"/>
    <mergeCell ref="B42:J42"/>
    <mergeCell ref="B43:J43"/>
    <mergeCell ref="B47:I47"/>
    <mergeCell ref="B44:J44"/>
    <mergeCell ref="B36:J36"/>
    <mergeCell ref="B37:J37"/>
    <mergeCell ref="B38:J38"/>
    <mergeCell ref="B39:J39"/>
    <mergeCell ref="B40:J40"/>
    <mergeCell ref="B31:J31"/>
    <mergeCell ref="B32:J32"/>
    <mergeCell ref="B33:J33"/>
    <mergeCell ref="B34:J34"/>
    <mergeCell ref="B35:J35"/>
    <mergeCell ref="A7:C7"/>
    <mergeCell ref="B49:K49"/>
    <mergeCell ref="B50:K50"/>
    <mergeCell ref="B30:K30"/>
    <mergeCell ref="K8:K9"/>
    <mergeCell ref="J8:J9"/>
    <mergeCell ref="B45:J45"/>
    <mergeCell ref="B27:C27"/>
    <mergeCell ref="B20:C20"/>
    <mergeCell ref="B11:C11"/>
    <mergeCell ref="B19:C19"/>
    <mergeCell ref="B12:C12"/>
    <mergeCell ref="B15:C15"/>
    <mergeCell ref="B13:C13"/>
    <mergeCell ref="B14:C14"/>
    <mergeCell ref="B46:I46"/>
    <mergeCell ref="J7:K7"/>
    <mergeCell ref="A1:K1"/>
    <mergeCell ref="A2:K2"/>
    <mergeCell ref="A3:K3"/>
    <mergeCell ref="A6:C6"/>
    <mergeCell ref="J6:K6"/>
    <mergeCell ref="A4:C4"/>
    <mergeCell ref="D6:E6"/>
    <mergeCell ref="D4:H4"/>
    <mergeCell ref="J4:K4"/>
    <mergeCell ref="J5:K5"/>
    <mergeCell ref="D5:H5"/>
    <mergeCell ref="A5:C5"/>
    <mergeCell ref="F6:H6"/>
    <mergeCell ref="F7:H7"/>
    <mergeCell ref="D7:E7"/>
    <mergeCell ref="A59:K59"/>
    <mergeCell ref="A57:K57"/>
    <mergeCell ref="B53:K53"/>
    <mergeCell ref="B54:K54"/>
    <mergeCell ref="B22:C22"/>
    <mergeCell ref="A58:K58"/>
    <mergeCell ref="B52:K52"/>
    <mergeCell ref="B56:K56"/>
    <mergeCell ref="B48:K48"/>
    <mergeCell ref="B55:K55"/>
    <mergeCell ref="B23:C23"/>
    <mergeCell ref="B24:C24"/>
    <mergeCell ref="B28:C28"/>
    <mergeCell ref="B25:C25"/>
    <mergeCell ref="B26:C26"/>
    <mergeCell ref="B51:K51"/>
    <mergeCell ref="B18:C18"/>
    <mergeCell ref="B21:C21"/>
    <mergeCell ref="F8:H8"/>
    <mergeCell ref="B17:C17"/>
    <mergeCell ref="A8:A9"/>
    <mergeCell ref="D8:E8"/>
    <mergeCell ref="B10:C10"/>
    <mergeCell ref="B8:C9"/>
  </mergeCells>
  <phoneticPr fontId="0" type="noConversion"/>
  <hyperlinks>
    <hyperlink ref="F7" r:id="rId1" xr:uid="{00000000-0004-0000-0300-000000000000}"/>
  </hyperlinks>
  <printOptions horizontalCentered="1"/>
  <pageMargins left="0.18" right="0.19" top="0.42" bottom="0.25" header="0.33" footer="0.17"/>
  <pageSetup scale="82" orientation="portrait" horizontalDpi="4294967292"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Policy &amp; Rates-Jan 1, 2025</vt:lpstr>
      <vt:lpstr>Travel Request</vt:lpstr>
      <vt:lpstr>Mileage Chart</vt:lpstr>
      <vt:lpstr>Example-Completed Request</vt:lpstr>
      <vt:lpstr>'Example-Completed Request'!Print_Area</vt:lpstr>
      <vt:lpstr>'Policy &amp; Rates-Jan 1, 2025'!Print_Area</vt:lpstr>
      <vt:lpstr>'Travel Request'!Print_Area</vt:lpstr>
      <vt:lpstr>'Mileage Chart'!Print_Titles</vt:lpstr>
    </vt:vector>
  </TitlesOfParts>
  <Company>Oregon University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Marlton</dc:creator>
  <cp:lastModifiedBy>George Marlton</cp:lastModifiedBy>
  <cp:lastPrinted>2021-05-12T22:06:11Z</cp:lastPrinted>
  <dcterms:created xsi:type="dcterms:W3CDTF">2000-05-03T00:01:06Z</dcterms:created>
  <dcterms:modified xsi:type="dcterms:W3CDTF">2024-12-30T18:01:50Z</dcterms:modified>
</cp:coreProperties>
</file>